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/>
  <mc:AlternateContent xmlns:mc="http://schemas.openxmlformats.org/markup-compatibility/2006">
    <mc:Choice Requires="x15">
      <x15ac:absPath xmlns:x15ac="http://schemas.microsoft.com/office/spreadsheetml/2010/11/ac" url="C:\Users\Rick &amp; Janice Binns\Documents\"/>
    </mc:Choice>
  </mc:AlternateContent>
  <xr:revisionPtr revIDLastSave="0" documentId="8_{F0362034-2BB9-4A46-AE2C-4D81DD079CD6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Sales Invoice" sheetId="1" r:id="rId1"/>
  </sheets>
  <definedNames>
    <definedName name="_xlnm.Print_Area" localSheetId="0">'Sales Invoice'!$A$1:$M$239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223" i="1" l="1"/>
  <c r="L219" i="1"/>
  <c r="L215" i="1"/>
  <c r="L211" i="1"/>
  <c r="L140" i="1" l="1"/>
  <c r="L34" i="1" l="1"/>
  <c r="L205" i="1"/>
  <c r="L199" i="1"/>
  <c r="L193" i="1"/>
  <c r="L187" i="1"/>
  <c r="L181" i="1"/>
  <c r="L175" i="1"/>
  <c r="L169" i="1"/>
  <c r="L163" i="1"/>
  <c r="L157" i="1"/>
  <c r="L152" i="1"/>
  <c r="L146" i="1"/>
  <c r="L133" i="1"/>
  <c r="L127" i="1"/>
  <c r="L125" i="1"/>
  <c r="L124" i="1"/>
  <c r="L123" i="1"/>
  <c r="L117" i="1"/>
  <c r="L118" i="1"/>
  <c r="L119" i="1"/>
  <c r="L106" i="1"/>
  <c r="L102" i="1"/>
  <c r="L98" i="1"/>
  <c r="L94" i="1"/>
  <c r="L90" i="1"/>
  <c r="L86" i="1"/>
  <c r="L82" i="1"/>
  <c r="L78" i="1"/>
  <c r="L74" i="1"/>
  <c r="L70" i="1"/>
  <c r="L66" i="1"/>
  <c r="L62" i="1"/>
  <c r="L57" i="1"/>
  <c r="L53" i="1"/>
  <c r="L49" i="1"/>
  <c r="L45" i="1"/>
  <c r="L30" i="1"/>
  <c r="L26" i="1"/>
  <c r="L22" i="1"/>
  <c r="L18" i="1" l="1"/>
  <c r="M227" i="1" s="1"/>
  <c r="L41" i="1"/>
  <c r="L37" i="1"/>
</calcChain>
</file>

<file path=xl/sharedStrings.xml><?xml version="1.0" encoding="utf-8"?>
<sst xmlns="http://schemas.openxmlformats.org/spreadsheetml/2006/main" count="413" uniqueCount="109">
  <si>
    <t>Tonia &amp; Kevin Hollis</t>
  </si>
  <si>
    <t>dba Stitches on the Road</t>
  </si>
  <si>
    <t>2309 16th Ave NW</t>
  </si>
  <si>
    <t>Aberdeen, SD  57401</t>
  </si>
  <si>
    <t>605-216-4804</t>
  </si>
  <si>
    <t>stitchesontheroad@gmail.com</t>
  </si>
  <si>
    <t>Name:</t>
  </si>
  <si>
    <t xml:space="preserve"> </t>
  </si>
  <si>
    <t>Address:</t>
  </si>
  <si>
    <t>City:</t>
  </si>
  <si>
    <t>State:</t>
  </si>
  <si>
    <t xml:space="preserve">    Zip:</t>
  </si>
  <si>
    <t>E-mail:</t>
  </si>
  <si>
    <t>Size</t>
  </si>
  <si>
    <t>S</t>
  </si>
  <si>
    <t>M</t>
  </si>
  <si>
    <t>L</t>
  </si>
  <si>
    <t>XL</t>
  </si>
  <si>
    <t>2XL</t>
  </si>
  <si>
    <t>3XL</t>
  </si>
  <si>
    <t>4XL</t>
  </si>
  <si>
    <t>5XL</t>
  </si>
  <si>
    <t xml:space="preserve">Invoice to you thru PayPal (Check Box) </t>
  </si>
  <si>
    <t xml:space="preserve">
THANK YOU FOR YOUR BUSINESS!</t>
  </si>
  <si>
    <t>Cost</t>
  </si>
  <si>
    <t>Mail to:</t>
  </si>
  <si>
    <t xml:space="preserve">L </t>
  </si>
  <si>
    <t>Denim Shirt Short Sleeve  Washed Blue W/ SOITC Logo</t>
  </si>
  <si>
    <t>Denim Shirt Long Sleeve Washed Stone W/ SOITC Logo</t>
  </si>
  <si>
    <t>Denim Shirt Short Sleeve Washed Stone W/ SOITC Logo</t>
  </si>
  <si>
    <t>Denim Shirt Long Sleeve  Washed Blue W/ SOITC Logo</t>
  </si>
  <si>
    <t>Sweat Shirt W/ SOITC Logo</t>
  </si>
  <si>
    <t>Hooded Sweat Shirt W/ SOITC Logo</t>
  </si>
  <si>
    <t>Zip Hooded Sweat Shirt W/ SOITC Logo</t>
  </si>
  <si>
    <t>With Out Name</t>
  </si>
  <si>
    <t>With Name</t>
  </si>
  <si>
    <t>Garden Flag W/ SOITC Logo</t>
  </si>
  <si>
    <t>Color</t>
  </si>
  <si>
    <t>Ash Gray - Black-Navy-Royal-Carolina Blue-             Hunter Green-Red-Pink</t>
  </si>
  <si>
    <t>Graphite/Black-Black/Graphite-Royal/Graphite-Red/Graphite</t>
  </si>
  <si>
    <t>Caps W/ SOITC Logo</t>
  </si>
  <si>
    <t>Black-Charcoal-Navy-Royal-Red</t>
  </si>
  <si>
    <t>Fleece Jacket W/ Hood W/ SOITC Logo</t>
  </si>
  <si>
    <t>Black-Gray-Navy-Red-Hunter Green</t>
  </si>
  <si>
    <t>Oatmeal/Black-Black/Black-Gray/Black</t>
  </si>
  <si>
    <t>By Check:           Make Checks Payable to:     Stitches on the Road</t>
  </si>
  <si>
    <t>Qty</t>
  </si>
  <si>
    <t>Ash Gray-Black-Navy-Royal-Red-Carolina Blue-Please contact for other colors</t>
  </si>
  <si>
    <t xml:space="preserve">    </t>
  </si>
  <si>
    <t xml:space="preserve">                                                                                                                  3% Credit Card Fee</t>
  </si>
  <si>
    <t>Tee Shirts W/  SOITC Logo                                           Gildan 2000</t>
  </si>
  <si>
    <t>Comments:</t>
  </si>
  <si>
    <t xml:space="preserve">                                                                                                                     Shipping Charges</t>
  </si>
  <si>
    <t xml:space="preserve">                                                                                                                     Sub Total</t>
  </si>
  <si>
    <t xml:space="preserve">                                                                                                                     Tax If Required</t>
  </si>
  <si>
    <t xml:space="preserve">                                                                            Total</t>
  </si>
  <si>
    <t xml:space="preserve">   SOITC  Apparel &amp; Swag Order Form</t>
  </si>
  <si>
    <t>Garden Flag W/ DRV Logo</t>
  </si>
  <si>
    <t>Garden Flag W/ Love Our DRV</t>
  </si>
  <si>
    <t>Mug W/ SOITC Logo</t>
  </si>
  <si>
    <t>15 Oz</t>
  </si>
  <si>
    <t>10 Oz</t>
  </si>
  <si>
    <t>Mug W/ DRV Logo</t>
  </si>
  <si>
    <t>Mouse Pad W/ SOITC Logo</t>
  </si>
  <si>
    <t>Caps W/ DRV Logo</t>
  </si>
  <si>
    <t>SOITC</t>
  </si>
  <si>
    <t>DRV</t>
  </si>
  <si>
    <t>Insulated Water Bottle W/ Logo</t>
  </si>
  <si>
    <t>Insulated Wine Cup W/  Logo</t>
  </si>
  <si>
    <t>5" Window Sticker</t>
  </si>
  <si>
    <t>Safety Jacket  Black w/ Orange Lining</t>
  </si>
  <si>
    <t>Wind Shirt 1/2 Zip W/ SOITC Logo                                       Tri Mountain J2080</t>
  </si>
  <si>
    <t>Fleece 1/4 Zip Pullover W/ SOITC Logo                              Tri Mountain 7100</t>
  </si>
  <si>
    <t>Athletic Pullover 1/2 Zip Long Sleeve W/ SOITC Logo</t>
  </si>
  <si>
    <t>Garment-Dyed French Terry Crewneck Pullover W/ Ghost DRV Logo</t>
  </si>
  <si>
    <t>Polo Shirt  60/40 2 Tone W/ SOITC                                    Tri-Mountain Pursuit</t>
  </si>
  <si>
    <t>Polo Shirt  60/40 2 Tone W/ SOITC                                     Tri-Mountain Journey</t>
  </si>
  <si>
    <t>Chalky Mint-Logoon-Watermelon</t>
  </si>
  <si>
    <t>Black/Black-Charcoal/Black-                       Med. Blue/Navy</t>
  </si>
  <si>
    <t>Khaki/Navy/Navy                                         Men's Sizes</t>
  </si>
  <si>
    <t>Khaki/Navy/Navy                                         Women's Sizes</t>
  </si>
  <si>
    <t>Polo Shirt  Performance  Wear  100%  Poly W/ SOITC Logo Gildan 45800</t>
  </si>
  <si>
    <t>Insulated Stainless Steel Mug Slide Lid   15 oz</t>
  </si>
  <si>
    <t>Insulated Tumbler    20 oz</t>
  </si>
  <si>
    <t>Tin Cup W/  Logo</t>
  </si>
  <si>
    <t>12" x 6" License Plate</t>
  </si>
  <si>
    <t>Lightweight 100% Poly Jacket windproof/water-resistant w/ hood-elastic cuffs-drawcord &amp; SOITC Logo on Chest. Men's Sizes Including Tall. Run Small</t>
  </si>
  <si>
    <t>Lightweight 100% Poly Jacket windproof/water-resistant w/ hood-elastic cuffs-drawcord &amp; SOITC Logo on Chest.  Women's Sizes. Run Small.</t>
  </si>
  <si>
    <t xml:space="preserve">Credit Card Payments </t>
  </si>
  <si>
    <t>SOITC  Flag</t>
  </si>
  <si>
    <t>24"x36"</t>
  </si>
  <si>
    <t>$100.00 Special Order Contact for current price</t>
  </si>
  <si>
    <t>$75.00 Spcial Order Contact for current price</t>
  </si>
  <si>
    <t xml:space="preserve">36" x 60" </t>
  </si>
  <si>
    <t>White w/ SOITC Logo on both sides</t>
  </si>
  <si>
    <t>Polo Shirt 100% Cotton W/ SOITC Logo                       Gildan 32800</t>
  </si>
  <si>
    <t>Phone:</t>
  </si>
  <si>
    <t>Email Address/Phone Required</t>
  </si>
  <si>
    <t>Gray</t>
  </si>
  <si>
    <t>Black</t>
  </si>
  <si>
    <t>Tan</t>
  </si>
  <si>
    <t>Pink</t>
  </si>
  <si>
    <t>12" x 5" Oval Sign</t>
  </si>
  <si>
    <t xml:space="preserve"> DRV</t>
  </si>
  <si>
    <t>SOITC Logo On Back</t>
  </si>
  <si>
    <t xml:space="preserve">SOITC </t>
  </si>
  <si>
    <t>Navy    (Add $15.00 for Back SOITC Logo)</t>
  </si>
  <si>
    <t>Navy     (Add $15.00 for Back SOITC Logo)</t>
  </si>
  <si>
    <t>We will contact you for card information.  Check Box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</si>
</sst>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m/d/yy;@"/>
  </numFmts>
  <fonts count="34">
    <font>
      <sz val="10"/>
      <name val="Arial"/>
      <charset val="134"/>
    </font>
    <font>
      <b/>
      <sz val="10"/>
      <name val="Garamond"/>
      <charset val="134"/>
    </font>
    <font>
      <b/>
      <sz val="8"/>
      <name val="Garamond"/>
      <charset val="134"/>
    </font>
    <font>
      <sz val="10"/>
      <name val="Garamond"/>
      <charset val="134"/>
    </font>
    <font>
      <i/>
      <sz val="9"/>
      <name val="Garamond"/>
      <charset val="134"/>
    </font>
    <font>
      <b/>
      <sz val="14"/>
      <name val="Arial"/>
      <charset val="134"/>
    </font>
    <font>
      <b/>
      <sz val="11"/>
      <name val="Garamond"/>
      <charset val="134"/>
    </font>
    <font>
      <b/>
      <sz val="10"/>
      <color rgb="FF0070C0"/>
      <name val="Garamond"/>
      <charset val="134"/>
    </font>
    <font>
      <b/>
      <u/>
      <sz val="13"/>
      <color theme="1"/>
      <name val="Arial"/>
      <charset val="134"/>
    </font>
    <font>
      <b/>
      <sz val="13"/>
      <color theme="1"/>
      <name val="Garamond"/>
      <charset val="134"/>
    </font>
    <font>
      <b/>
      <sz val="12"/>
      <name val="Garamond"/>
      <charset val="134"/>
    </font>
    <font>
      <b/>
      <sz val="13"/>
      <name val="Garamond"/>
      <charset val="134"/>
    </font>
    <font>
      <b/>
      <sz val="14"/>
      <name val="Garamond"/>
      <charset val="134"/>
    </font>
    <font>
      <b/>
      <i/>
      <sz val="12"/>
      <name val="Garamond"/>
      <charset val="134"/>
    </font>
    <font>
      <b/>
      <i/>
      <sz val="10"/>
      <name val="Garamond"/>
      <charset val="134"/>
    </font>
    <font>
      <sz val="38"/>
      <name val="Arial"/>
      <charset val="134"/>
    </font>
    <font>
      <u/>
      <sz val="10"/>
      <color indexed="12"/>
      <name val="Arial"/>
      <charset val="134"/>
    </font>
    <font>
      <sz val="10"/>
      <name val="Arial"/>
      <charset val="134"/>
    </font>
    <font>
      <b/>
      <sz val="14"/>
      <name val="Garamond"/>
      <family val="1"/>
    </font>
    <font>
      <b/>
      <sz val="8"/>
      <name val="Garamond"/>
      <family val="1"/>
    </font>
    <font>
      <b/>
      <sz val="12"/>
      <name val="Garamond"/>
      <family val="1"/>
    </font>
    <font>
      <b/>
      <i/>
      <sz val="14"/>
      <name val="Garamond"/>
      <family val="1"/>
    </font>
    <font>
      <b/>
      <sz val="16"/>
      <name val="Garamond"/>
      <family val="1"/>
    </font>
    <font>
      <sz val="16"/>
      <name val="Arial"/>
      <family val="2"/>
    </font>
    <font>
      <b/>
      <u/>
      <sz val="14"/>
      <name val="Garamond"/>
      <family val="1"/>
    </font>
    <font>
      <sz val="10"/>
      <name val="Arial"/>
      <family val="2"/>
    </font>
    <font>
      <sz val="14"/>
      <name val="Arial"/>
      <family val="2"/>
    </font>
    <font>
      <sz val="36"/>
      <name val="Arial"/>
      <family val="2"/>
    </font>
    <font>
      <b/>
      <sz val="13"/>
      <name val="Garamond"/>
      <family val="1"/>
    </font>
    <font>
      <sz val="13"/>
      <name val="Arial"/>
      <family val="2"/>
    </font>
    <font>
      <sz val="12"/>
      <name val="Arial"/>
      <family val="2"/>
    </font>
    <font>
      <b/>
      <sz val="18"/>
      <name val="Garamond"/>
      <family val="1"/>
    </font>
    <font>
      <b/>
      <sz val="12"/>
      <name val="Arial"/>
      <family val="2"/>
    </font>
    <font>
      <b/>
      <sz val="10"/>
      <name val="Garamond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4">
    <xf numFmtId="0" fontId="0" fillId="0" borderId="0">
      <alignment vertical="center"/>
    </xf>
    <xf numFmtId="164" fontId="17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44" fontId="17" fillId="0" borderId="0" applyFont="0" applyFill="0" applyBorder="0" applyAlignment="0" applyProtection="0"/>
  </cellStyleXfs>
  <cellXfs count="330">
    <xf numFmtId="0" fontId="0" fillId="0" borderId="0" xfId="0" applyAlignment="1"/>
    <xf numFmtId="0" fontId="1" fillId="0" borderId="0" xfId="0" applyFont="1" applyAlignment="1"/>
    <xf numFmtId="0" fontId="3" fillId="0" borderId="0" xfId="0" applyFont="1" applyAlignment="1"/>
    <xf numFmtId="0" fontId="10" fillId="0" borderId="1" xfId="0" applyFont="1" applyBorder="1" applyAlignment="1">
      <alignment wrapText="1"/>
    </xf>
    <xf numFmtId="0" fontId="1" fillId="0" borderId="1" xfId="0" applyFont="1" applyBorder="1" applyAlignment="1">
      <alignment horizontal="left"/>
    </xf>
    <xf numFmtId="0" fontId="10" fillId="0" borderId="1" xfId="0" applyFont="1" applyBorder="1" applyAlignment="1"/>
    <xf numFmtId="0" fontId="2" fillId="0" borderId="1" xfId="0" applyFont="1" applyBorder="1" applyAlignment="1">
      <alignment horizontal="left"/>
    </xf>
    <xf numFmtId="0" fontId="12" fillId="2" borderId="7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2" fillId="0" borderId="13" xfId="0" applyFont="1" applyBorder="1" applyAlignment="1">
      <alignment horizontal="left" indent="1"/>
    </xf>
    <xf numFmtId="0" fontId="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2" fillId="0" borderId="11" xfId="0" applyFont="1" applyBorder="1" applyAlignment="1">
      <alignment horizontal="left" indent="1"/>
    </xf>
    <xf numFmtId="165" fontId="13" fillId="0" borderId="16" xfId="0" applyNumberFormat="1" applyFont="1" applyBorder="1">
      <alignment vertical="center"/>
    </xf>
    <xf numFmtId="165" fontId="1" fillId="5" borderId="14" xfId="0" applyNumberFormat="1" applyFont="1" applyFill="1" applyBorder="1" applyAlignment="1">
      <alignment horizontal="center" vertical="center"/>
    </xf>
    <xf numFmtId="0" fontId="21" fillId="0" borderId="16" xfId="0" applyFont="1" applyBorder="1" applyAlignment="1">
      <alignment horizontal="center"/>
    </xf>
    <xf numFmtId="0" fontId="21" fillId="0" borderId="16" xfId="0" applyFont="1" applyBorder="1" applyAlignment="1">
      <alignment horizontal="left" indent="1"/>
    </xf>
    <xf numFmtId="0" fontId="18" fillId="0" borderId="10" xfId="0" applyFont="1" applyBorder="1" applyAlignment="1"/>
    <xf numFmtId="0" fontId="12" fillId="4" borderId="2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8" fillId="4" borderId="8" xfId="0" applyFont="1" applyFill="1" applyBorder="1" applyAlignment="1">
      <alignment horizontal="center"/>
    </xf>
    <xf numFmtId="165" fontId="21" fillId="0" borderId="16" xfId="0" applyNumberFormat="1" applyFont="1" applyBorder="1" applyAlignment="1">
      <alignment horizontal="center"/>
    </xf>
    <xf numFmtId="165" fontId="21" fillId="0" borderId="16" xfId="0" applyNumberFormat="1" applyFont="1" applyBorder="1" applyAlignment="1">
      <alignment horizontal="center" vertical="center"/>
    </xf>
    <xf numFmtId="0" fontId="18" fillId="3" borderId="0" xfId="0" applyFont="1" applyFill="1" applyBorder="1">
      <alignment vertical="center"/>
    </xf>
    <xf numFmtId="0" fontId="1" fillId="0" borderId="0" xfId="0" applyFont="1" applyBorder="1" applyAlignment="1"/>
    <xf numFmtId="0" fontId="21" fillId="0" borderId="14" xfId="0" applyFont="1" applyBorder="1" applyAlignment="1">
      <alignment horizontal="left" indent="1"/>
    </xf>
    <xf numFmtId="0" fontId="2" fillId="0" borderId="20" xfId="0" applyFont="1" applyBorder="1" applyAlignment="1"/>
    <xf numFmtId="0" fontId="12" fillId="4" borderId="7" xfId="0" applyFont="1" applyFill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18" fillId="3" borderId="9" xfId="0" applyFont="1" applyFill="1" applyBorder="1" applyAlignment="1">
      <alignment horizontal="left" vertical="center"/>
    </xf>
    <xf numFmtId="0" fontId="18" fillId="0" borderId="9" xfId="0" applyFont="1" applyBorder="1" applyAlignment="1"/>
    <xf numFmtId="0" fontId="18" fillId="0" borderId="0" xfId="0" applyFont="1" applyBorder="1" applyAlignment="1"/>
    <xf numFmtId="0" fontId="24" fillId="3" borderId="0" xfId="0" applyFont="1" applyFill="1" applyBorder="1">
      <alignment vertical="center"/>
    </xf>
    <xf numFmtId="44" fontId="18" fillId="3" borderId="0" xfId="0" applyNumberFormat="1" applyFont="1" applyFill="1" applyBorder="1" applyAlignment="1"/>
    <xf numFmtId="0" fontId="18" fillId="3" borderId="0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center" vertical="top"/>
    </xf>
    <xf numFmtId="0" fontId="18" fillId="3" borderId="6" xfId="0" applyFont="1" applyFill="1" applyBorder="1" applyAlignment="1">
      <alignment horizontal="left" vertical="center"/>
    </xf>
    <xf numFmtId="0" fontId="18" fillId="3" borderId="17" xfId="0" applyFont="1" applyFill="1" applyBorder="1" applyAlignment="1">
      <alignment horizontal="left" vertical="center"/>
    </xf>
    <xf numFmtId="0" fontId="18" fillId="3" borderId="17" xfId="0" applyFont="1" applyFill="1" applyBorder="1">
      <alignment vertical="center"/>
    </xf>
    <xf numFmtId="0" fontId="18" fillId="0" borderId="17" xfId="0" applyFont="1" applyBorder="1" applyAlignment="1"/>
    <xf numFmtId="0" fontId="24" fillId="3" borderId="17" xfId="0" applyFont="1" applyFill="1" applyBorder="1">
      <alignment vertical="center"/>
    </xf>
    <xf numFmtId="44" fontId="18" fillId="3" borderId="17" xfId="0" applyNumberFormat="1" applyFont="1" applyFill="1" applyBorder="1" applyAlignment="1"/>
    <xf numFmtId="0" fontId="18" fillId="0" borderId="7" xfId="0" applyFont="1" applyBorder="1" applyAlignment="1"/>
    <xf numFmtId="0" fontId="1" fillId="0" borderId="9" xfId="0" applyFont="1" applyBorder="1" applyAlignment="1"/>
    <xf numFmtId="0" fontId="21" fillId="0" borderId="13" xfId="0" applyFont="1" applyBorder="1" applyAlignment="1">
      <alignment horizontal="center"/>
    </xf>
    <xf numFmtId="0" fontId="12" fillId="2" borderId="10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12" fillId="4" borderId="24" xfId="0" applyFont="1" applyFill="1" applyBorder="1" applyAlignment="1">
      <alignment horizontal="center"/>
    </xf>
    <xf numFmtId="0" fontId="12" fillId="4" borderId="23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3" fillId="0" borderId="0" xfId="0" applyFont="1" applyBorder="1" applyAlignment="1"/>
    <xf numFmtId="0" fontId="2" fillId="0" borderId="0" xfId="0" applyFont="1" applyBorder="1" applyAlignment="1"/>
    <xf numFmtId="0" fontId="0" fillId="0" borderId="17" xfId="0" applyBorder="1" applyAlignment="1">
      <alignment horizontal="center" wrapText="1"/>
    </xf>
    <xf numFmtId="165" fontId="21" fillId="0" borderId="16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wrapText="1"/>
    </xf>
    <xf numFmtId="0" fontId="0" fillId="0" borderId="0" xfId="0" applyBorder="1" applyAlignment="1"/>
    <xf numFmtId="0" fontId="3" fillId="0" borderId="6" xfId="0" applyFont="1" applyBorder="1" applyAlignment="1"/>
    <xf numFmtId="0" fontId="3" fillId="0" borderId="17" xfId="0" applyFont="1" applyBorder="1" applyAlignment="1"/>
    <xf numFmtId="0" fontId="3" fillId="0" borderId="7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0" fillId="0" borderId="10" xfId="0" applyBorder="1" applyAlignment="1"/>
    <xf numFmtId="0" fontId="5" fillId="0" borderId="0" xfId="0" applyFont="1" applyBorder="1">
      <alignment vertical="center"/>
    </xf>
    <xf numFmtId="0" fontId="15" fillId="0" borderId="0" xfId="0" applyFont="1" applyBorder="1" applyAlignment="1">
      <alignment horizontal="right"/>
    </xf>
    <xf numFmtId="0" fontId="6" fillId="0" borderId="9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7" fillId="0" borderId="0" xfId="0" applyFont="1" applyBorder="1" applyAlignment="1"/>
    <xf numFmtId="0" fontId="8" fillId="0" borderId="0" xfId="2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22" fillId="0" borderId="9" xfId="0" applyFont="1" applyBorder="1" applyAlignment="1">
      <alignment wrapText="1"/>
    </xf>
    <xf numFmtId="0" fontId="1" fillId="0" borderId="0" xfId="0" applyFont="1" applyBorder="1" applyAlignment="1">
      <alignment horizontal="left"/>
    </xf>
    <xf numFmtId="0" fontId="10" fillId="0" borderId="0" xfId="0" applyFont="1" applyBorder="1" applyAlignment="1"/>
    <xf numFmtId="0" fontId="2" fillId="0" borderId="10" xfId="0" applyFont="1" applyBorder="1" applyAlignment="1"/>
    <xf numFmtId="0" fontId="22" fillId="0" borderId="9" xfId="0" applyFont="1" applyBorder="1" applyAlignment="1"/>
    <xf numFmtId="0" fontId="22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indent="1"/>
    </xf>
    <xf numFmtId="44" fontId="2" fillId="3" borderId="17" xfId="0" applyNumberFormat="1" applyFont="1" applyFill="1" applyBorder="1" applyAlignment="1"/>
    <xf numFmtId="0" fontId="1" fillId="0" borderId="7" xfId="0" applyFont="1" applyBorder="1" applyAlignment="1"/>
    <xf numFmtId="0" fontId="18" fillId="3" borderId="11" xfId="0" applyFont="1" applyFill="1" applyBorder="1" applyAlignment="1">
      <alignment horizontal="left" vertical="center"/>
    </xf>
    <xf numFmtId="0" fontId="18" fillId="3" borderId="15" xfId="0" applyFont="1" applyFill="1" applyBorder="1" applyAlignment="1">
      <alignment horizontal="left" vertical="center"/>
    </xf>
    <xf numFmtId="0" fontId="18" fillId="3" borderId="15" xfId="0" applyFont="1" applyFill="1" applyBorder="1">
      <alignment vertical="center"/>
    </xf>
    <xf numFmtId="0" fontId="18" fillId="0" borderId="15" xfId="0" applyFont="1" applyBorder="1" applyAlignment="1"/>
    <xf numFmtId="0" fontId="24" fillId="3" borderId="15" xfId="0" applyFont="1" applyFill="1" applyBorder="1">
      <alignment vertical="center"/>
    </xf>
    <xf numFmtId="0" fontId="18" fillId="0" borderId="12" xfId="0" applyFont="1" applyBorder="1" applyAlignment="1"/>
    <xf numFmtId="0" fontId="26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44" fontId="22" fillId="0" borderId="6" xfId="0" applyNumberFormat="1" applyFont="1" applyBorder="1" applyAlignment="1">
      <alignment horizontal="right"/>
    </xf>
    <xf numFmtId="0" fontId="23" fillId="0" borderId="7" xfId="0" applyFont="1" applyBorder="1" applyAlignment="1"/>
    <xf numFmtId="0" fontId="23" fillId="0" borderId="9" xfId="0" applyFont="1" applyBorder="1" applyAlignment="1"/>
    <xf numFmtId="0" fontId="23" fillId="0" borderId="10" xfId="0" applyFont="1" applyBorder="1" applyAlignment="1"/>
    <xf numFmtId="0" fontId="23" fillId="0" borderId="11" xfId="0" applyFont="1" applyBorder="1" applyAlignment="1"/>
    <xf numFmtId="0" fontId="23" fillId="0" borderId="12" xfId="0" applyFont="1" applyBorder="1" applyAlignment="1"/>
    <xf numFmtId="164" fontId="22" fillId="0" borderId="16" xfId="1" applyFont="1" applyBorder="1" applyAlignment="1">
      <alignment horizontal="right" indent="1"/>
    </xf>
    <xf numFmtId="164" fontId="22" fillId="0" borderId="13" xfId="1" applyFont="1" applyBorder="1" applyAlignment="1">
      <alignment horizontal="right" indent="1"/>
    </xf>
    <xf numFmtId="164" fontId="31" fillId="0" borderId="13" xfId="1" applyFont="1" applyBorder="1" applyAlignment="1">
      <alignment horizontal="right" indent="1"/>
    </xf>
    <xf numFmtId="44" fontId="18" fillId="3" borderId="16" xfId="0" applyNumberFormat="1" applyFont="1" applyFill="1" applyBorder="1" applyAlignment="1"/>
    <xf numFmtId="165" fontId="21" fillId="0" borderId="13" xfId="0" applyNumberFormat="1" applyFont="1" applyBorder="1" applyAlignment="1">
      <alignment horizontal="center" vertical="center"/>
    </xf>
    <xf numFmtId="0" fontId="21" fillId="0" borderId="13" xfId="0" applyFont="1" applyBorder="1" applyAlignment="1">
      <alignment horizontal="left" indent="1"/>
    </xf>
    <xf numFmtId="0" fontId="18" fillId="0" borderId="2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165" fontId="21" fillId="0" borderId="14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indent="1"/>
    </xf>
    <xf numFmtId="0" fontId="20" fillId="0" borderId="2" xfId="0" applyFont="1" applyBorder="1" applyAlignment="1">
      <alignment horizontal="left" indent="1"/>
    </xf>
    <xf numFmtId="0" fontId="20" fillId="0" borderId="0" xfId="0" applyFont="1" applyBorder="1" applyAlignment="1"/>
    <xf numFmtId="0" fontId="20" fillId="0" borderId="16" xfId="0" applyFont="1" applyBorder="1" applyAlignment="1">
      <alignment horizontal="left" indent="1"/>
    </xf>
    <xf numFmtId="0" fontId="20" fillId="0" borderId="3" xfId="0" applyFont="1" applyBorder="1" applyAlignment="1">
      <alignment horizontal="left" indent="1"/>
    </xf>
    <xf numFmtId="0" fontId="20" fillId="0" borderId="13" xfId="0" applyFont="1" applyBorder="1" applyAlignment="1">
      <alignment horizontal="left" indent="1"/>
    </xf>
    <xf numFmtId="0" fontId="20" fillId="0" borderId="11" xfId="0" applyFont="1" applyBorder="1" applyAlignment="1">
      <alignment horizontal="left" indent="1"/>
    </xf>
    <xf numFmtId="0" fontId="18" fillId="0" borderId="16" xfId="0" applyFont="1" applyBorder="1" applyAlignment="1">
      <alignment horizontal="left" wrapText="1" indent="1"/>
    </xf>
    <xf numFmtId="0" fontId="0" fillId="0" borderId="16" xfId="0" applyBorder="1" applyAlignment="1">
      <alignment horizontal="left" wrapText="1" indent="1"/>
    </xf>
    <xf numFmtId="8" fontId="23" fillId="0" borderId="9" xfId="0" applyNumberFormat="1" applyFont="1" applyBorder="1" applyAlignment="1"/>
    <xf numFmtId="0" fontId="11" fillId="0" borderId="3" xfId="0" applyFont="1" applyBorder="1" applyAlignment="1">
      <alignment horizontal="center" vertical="center" wrapText="1"/>
    </xf>
    <xf numFmtId="0" fontId="19" fillId="0" borderId="0" xfId="0" applyFont="1" applyBorder="1" applyAlignment="1"/>
    <xf numFmtId="0" fontId="2" fillId="0" borderId="20" xfId="0" applyFont="1" applyBorder="1" applyAlignment="1"/>
    <xf numFmtId="0" fontId="0" fillId="0" borderId="20" xfId="0" applyBorder="1" applyAlignment="1"/>
    <xf numFmtId="44" fontId="22" fillId="0" borderId="6" xfId="0" applyNumberFormat="1" applyFont="1" applyBorder="1" applyAlignment="1">
      <alignment horizontal="right"/>
    </xf>
    <xf numFmtId="0" fontId="23" fillId="0" borderId="7" xfId="0" applyFont="1" applyBorder="1" applyAlignment="1"/>
    <xf numFmtId="44" fontId="22" fillId="0" borderId="0" xfId="0" applyNumberFormat="1" applyFont="1" applyBorder="1" applyAlignment="1">
      <alignment horizontal="right"/>
    </xf>
    <xf numFmtId="0" fontId="23" fillId="0" borderId="10" xfId="0" applyFont="1" applyBorder="1" applyAlignment="1"/>
    <xf numFmtId="0" fontId="23" fillId="0" borderId="0" xfId="0" applyFont="1" applyBorder="1" applyAlignment="1"/>
    <xf numFmtId="0" fontId="23" fillId="0" borderId="11" xfId="0" applyFont="1" applyBorder="1" applyAlignment="1"/>
    <xf numFmtId="0" fontId="23" fillId="0" borderId="12" xfId="0" applyFont="1" applyBorder="1" applyAlignment="1"/>
    <xf numFmtId="8" fontId="18" fillId="0" borderId="2" xfId="3" applyNumberFormat="1" applyFont="1" applyFill="1" applyBorder="1" applyAlignment="1">
      <alignment horizontal="center"/>
    </xf>
    <xf numFmtId="44" fontId="12" fillId="0" borderId="8" xfId="3" applyFont="1" applyFill="1" applyBorder="1" applyAlignment="1">
      <alignment horizontal="center"/>
    </xf>
    <xf numFmtId="44" fontId="12" fillId="0" borderId="3" xfId="3" applyFont="1" applyFill="1" applyBorder="1" applyAlignment="1">
      <alignment horizontal="center"/>
    </xf>
    <xf numFmtId="0" fontId="18" fillId="0" borderId="2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8" xfId="0" applyBorder="1" applyAlignment="1">
      <alignment wrapText="1"/>
    </xf>
    <xf numFmtId="0" fontId="0" fillId="0" borderId="3" xfId="0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44" fontId="23" fillId="0" borderId="7" xfId="0" applyNumberFormat="1" applyFont="1" applyBorder="1" applyAlignment="1"/>
    <xf numFmtId="44" fontId="23" fillId="0" borderId="9" xfId="0" applyNumberFormat="1" applyFont="1" applyBorder="1" applyAlignment="1"/>
    <xf numFmtId="44" fontId="23" fillId="0" borderId="10" xfId="0" applyNumberFormat="1" applyFont="1" applyBorder="1" applyAlignment="1"/>
    <xf numFmtId="44" fontId="23" fillId="0" borderId="11" xfId="0" applyNumberFormat="1" applyFont="1" applyBorder="1" applyAlignment="1"/>
    <xf numFmtId="44" fontId="23" fillId="0" borderId="12" xfId="0" applyNumberFormat="1" applyFont="1" applyBorder="1" applyAlignment="1"/>
    <xf numFmtId="0" fontId="23" fillId="0" borderId="9" xfId="0" applyFont="1" applyBorder="1" applyAlignment="1"/>
    <xf numFmtId="0" fontId="18" fillId="0" borderId="2" xfId="0" applyFont="1" applyBorder="1" applyAlignment="1">
      <alignment horizontal="left" indent="1"/>
    </xf>
    <xf numFmtId="0" fontId="26" fillId="0" borderId="8" xfId="0" applyFont="1" applyBorder="1" applyAlignment="1">
      <alignment horizontal="left" indent="1"/>
    </xf>
    <xf numFmtId="0" fontId="26" fillId="0" borderId="3" xfId="0" applyFont="1" applyBorder="1" applyAlignment="1">
      <alignment horizontal="left" indent="1"/>
    </xf>
    <xf numFmtId="44" fontId="22" fillId="0" borderId="6" xfId="0" applyNumberFormat="1" applyFont="1" applyBorder="1" applyAlignment="1">
      <alignment horizontal="left"/>
    </xf>
    <xf numFmtId="0" fontId="12" fillId="4" borderId="2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20" fillId="0" borderId="2" xfId="0" applyFont="1" applyBorder="1" applyAlignment="1">
      <alignment horizontal="left" indent="1"/>
    </xf>
    <xf numFmtId="0" fontId="0" fillId="0" borderId="8" xfId="0" applyBorder="1" applyAlignment="1">
      <alignment horizontal="left" indent="1"/>
    </xf>
    <xf numFmtId="0" fontId="0" fillId="0" borderId="3" xfId="0" applyBorder="1" applyAlignment="1">
      <alignment horizontal="left" indent="1"/>
    </xf>
    <xf numFmtId="8" fontId="20" fillId="0" borderId="2" xfId="0" applyNumberFormat="1" applyFont="1" applyBorder="1" applyAlignment="1">
      <alignment horizontal="left" indent="1"/>
    </xf>
    <xf numFmtId="0" fontId="30" fillId="0" borderId="3" xfId="0" applyFont="1" applyBorder="1" applyAlignment="1">
      <alignment horizontal="left" indent="1"/>
    </xf>
    <xf numFmtId="0" fontId="30" fillId="0" borderId="8" xfId="0" applyFont="1" applyBorder="1" applyAlignment="1">
      <alignment horizontal="left" indent="1"/>
    </xf>
    <xf numFmtId="8" fontId="12" fillId="4" borderId="11" xfId="3" applyNumberFormat="1" applyFont="1" applyFill="1" applyBorder="1" applyAlignment="1">
      <alignment horizontal="center"/>
    </xf>
    <xf numFmtId="44" fontId="12" fillId="4" borderId="15" xfId="3" applyFont="1" applyFill="1" applyBorder="1" applyAlignment="1">
      <alignment horizontal="center"/>
    </xf>
    <xf numFmtId="44" fontId="12" fillId="4" borderId="12" xfId="3" applyFont="1" applyFill="1" applyBorder="1" applyAlignment="1">
      <alignment horizontal="center"/>
    </xf>
    <xf numFmtId="0" fontId="22" fillId="0" borderId="6" xfId="0" applyNumberFormat="1" applyFont="1" applyBorder="1" applyAlignment="1">
      <alignment horizontal="right"/>
    </xf>
    <xf numFmtId="0" fontId="0" fillId="0" borderId="7" xfId="0" applyBorder="1" applyAlignment="1"/>
    <xf numFmtId="44" fontId="22" fillId="0" borderId="11" xfId="0" applyNumberFormat="1" applyFont="1" applyBorder="1" applyAlignment="1"/>
    <xf numFmtId="44" fontId="22" fillId="0" borderId="12" xfId="0" applyNumberFormat="1" applyFont="1" applyBorder="1" applyAlignment="1"/>
    <xf numFmtId="44" fontId="22" fillId="0" borderId="9" xfId="0" applyNumberFormat="1" applyFont="1" applyBorder="1" applyAlignment="1"/>
    <xf numFmtId="44" fontId="33" fillId="0" borderId="10" xfId="0" applyNumberFormat="1" applyFont="1" applyBorder="1" applyAlignment="1"/>
    <xf numFmtId="44" fontId="20" fillId="0" borderId="6" xfId="0" applyNumberFormat="1" applyFont="1" applyBorder="1" applyAlignment="1">
      <alignment horizontal="left"/>
    </xf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  <xf numFmtId="165" fontId="18" fillId="5" borderId="2" xfId="0" applyNumberFormat="1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8" fontId="12" fillId="2" borderId="15" xfId="3" applyNumberFormat="1" applyFont="1" applyFill="1" applyBorder="1" applyAlignment="1">
      <alignment horizontal="center"/>
    </xf>
    <xf numFmtId="44" fontId="12" fillId="2" borderId="15" xfId="3" applyFont="1" applyFill="1" applyBorder="1" applyAlignment="1">
      <alignment horizontal="center"/>
    </xf>
    <xf numFmtId="44" fontId="12" fillId="2" borderId="12" xfId="3" applyFont="1" applyFill="1" applyBorder="1" applyAlignment="1">
      <alignment horizontal="center"/>
    </xf>
    <xf numFmtId="165" fontId="18" fillId="0" borderId="2" xfId="0" applyNumberFormat="1" applyFont="1" applyBorder="1" applyAlignment="1">
      <alignment horizontal="center" vertical="center"/>
    </xf>
    <xf numFmtId="0" fontId="0" fillId="0" borderId="8" xfId="0" applyBorder="1" applyAlignment="1"/>
    <xf numFmtId="0" fontId="0" fillId="0" borderId="3" xfId="0" applyBorder="1" applyAlignment="1"/>
    <xf numFmtId="0" fontId="18" fillId="4" borderId="2" xfId="0" applyFont="1" applyFill="1" applyBorder="1" applyAlignment="1">
      <alignment horizontal="center"/>
    </xf>
    <xf numFmtId="165" fontId="18" fillId="5" borderId="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4" fontId="22" fillId="0" borderId="9" xfId="0" applyNumberFormat="1" applyFont="1" applyBorder="1" applyAlignment="1">
      <alignment horizontal="right"/>
    </xf>
    <xf numFmtId="0" fontId="22" fillId="0" borderId="2" xfId="0" applyFont="1" applyBorder="1" applyAlignment="1">
      <alignment horizontal="left" indent="1"/>
    </xf>
    <xf numFmtId="0" fontId="23" fillId="0" borderId="8" xfId="0" applyFont="1" applyBorder="1" applyAlignment="1">
      <alignment horizontal="left" indent="1"/>
    </xf>
    <xf numFmtId="0" fontId="23" fillId="0" borderId="3" xfId="0" applyFont="1" applyBorder="1" applyAlignment="1">
      <alignment horizontal="left" indent="1"/>
    </xf>
    <xf numFmtId="0" fontId="18" fillId="0" borderId="17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2" fontId="18" fillId="0" borderId="6" xfId="0" applyNumberFormat="1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8" fontId="18" fillId="2" borderId="15" xfId="3" applyNumberFormat="1" applyFont="1" applyFill="1" applyBorder="1" applyAlignment="1">
      <alignment horizontal="center"/>
    </xf>
    <xf numFmtId="8" fontId="18" fillId="4" borderId="11" xfId="3" applyNumberFormat="1" applyFont="1" applyFill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8" fontId="18" fillId="4" borderId="2" xfId="3" applyNumberFormat="1" applyFont="1" applyFill="1" applyBorder="1" applyAlignment="1">
      <alignment horizontal="center"/>
    </xf>
    <xf numFmtId="44" fontId="12" fillId="4" borderId="8" xfId="3" applyFont="1" applyFill="1" applyBorder="1" applyAlignment="1">
      <alignment horizontal="center"/>
    </xf>
    <xf numFmtId="44" fontId="12" fillId="4" borderId="3" xfId="3" applyFont="1" applyFill="1" applyBorder="1" applyAlignment="1">
      <alignment horizontal="center"/>
    </xf>
    <xf numFmtId="0" fontId="18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8" fontId="18" fillId="2" borderId="8" xfId="3" applyNumberFormat="1" applyFont="1" applyFill="1" applyBorder="1" applyAlignment="1">
      <alignment horizontal="center"/>
    </xf>
    <xf numFmtId="44" fontId="12" fillId="2" borderId="8" xfId="3" applyFont="1" applyFill="1" applyBorder="1" applyAlignment="1">
      <alignment horizontal="center"/>
    </xf>
    <xf numFmtId="44" fontId="12" fillId="2" borderId="3" xfId="3" applyFont="1" applyFill="1" applyBorder="1" applyAlignment="1">
      <alignment horizontal="center"/>
    </xf>
    <xf numFmtId="8" fontId="12" fillId="4" borderId="2" xfId="3" applyNumberFormat="1" applyFont="1" applyFill="1" applyBorder="1" applyAlignment="1">
      <alignment horizontal="center"/>
    </xf>
    <xf numFmtId="0" fontId="18" fillId="4" borderId="8" xfId="0" applyFont="1" applyFill="1" applyBorder="1" applyAlignment="1">
      <alignment horizontal="center" wrapText="1"/>
    </xf>
    <xf numFmtId="8" fontId="12" fillId="2" borderId="8" xfId="3" applyNumberFormat="1" applyFont="1" applyFill="1" applyBorder="1" applyAlignment="1">
      <alignment horizontal="center"/>
    </xf>
    <xf numFmtId="165" fontId="18" fillId="5" borderId="8" xfId="0" applyNumberFormat="1" applyFont="1" applyFill="1" applyBorder="1" applyAlignment="1">
      <alignment horizontal="center" vertical="center" wrapText="1"/>
    </xf>
    <xf numFmtId="165" fontId="18" fillId="5" borderId="3" xfId="0" applyNumberFormat="1" applyFont="1" applyFill="1" applyBorder="1" applyAlignment="1">
      <alignment horizontal="center" vertical="center" wrapText="1"/>
    </xf>
    <xf numFmtId="2" fontId="1" fillId="0" borderId="6" xfId="0" applyNumberFormat="1" applyFont="1" applyBorder="1" applyAlignment="1">
      <alignment horizontal="center" wrapText="1"/>
    </xf>
    <xf numFmtId="2" fontId="1" fillId="0" borderId="7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10" xfId="0" applyNumberFormat="1" applyFont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27" fillId="0" borderId="9" xfId="0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10" xfId="0" applyFont="1" applyBorder="1" applyAlignment="1">
      <alignment wrapText="1"/>
    </xf>
    <xf numFmtId="8" fontId="20" fillId="2" borderId="15" xfId="3" applyNumberFormat="1" applyFont="1" applyFill="1" applyBorder="1" applyAlignment="1">
      <alignment horizontal="center" wrapText="1"/>
    </xf>
    <xf numFmtId="44" fontId="12" fillId="2" borderId="15" xfId="3" applyFont="1" applyFill="1" applyBorder="1" applyAlignment="1">
      <alignment horizontal="center" wrapText="1"/>
    </xf>
    <xf numFmtId="44" fontId="12" fillId="2" borderId="12" xfId="3" applyFont="1" applyFill="1" applyBorder="1" applyAlignment="1">
      <alignment horizontal="center" wrapText="1"/>
    </xf>
    <xf numFmtId="8" fontId="20" fillId="4" borderId="11" xfId="3" applyNumberFormat="1" applyFont="1" applyFill="1" applyBorder="1" applyAlignment="1">
      <alignment horizontal="center" wrapText="1"/>
    </xf>
    <xf numFmtId="44" fontId="20" fillId="4" borderId="15" xfId="3" applyFont="1" applyFill="1" applyBorder="1" applyAlignment="1">
      <alignment horizontal="center" wrapText="1"/>
    </xf>
    <xf numFmtId="44" fontId="20" fillId="4" borderId="12" xfId="3" applyFont="1" applyFill="1" applyBorder="1" applyAlignment="1">
      <alignment horizontal="center" wrapText="1"/>
    </xf>
    <xf numFmtId="2" fontId="1" fillId="0" borderId="0" xfId="0" applyNumberFormat="1" applyFont="1" applyBorder="1" applyAlignment="1">
      <alignment horizontal="center"/>
    </xf>
    <xf numFmtId="0" fontId="32" fillId="0" borderId="8" xfId="0" applyFont="1" applyBorder="1" applyAlignment="1">
      <alignment horizontal="left" wrapText="1" indent="1"/>
    </xf>
    <xf numFmtId="0" fontId="32" fillId="0" borderId="3" xfId="0" applyFont="1" applyBorder="1" applyAlignment="1">
      <alignment horizontal="left" wrapText="1" indent="1"/>
    </xf>
    <xf numFmtId="0" fontId="32" fillId="0" borderId="2" xfId="0" applyFont="1" applyBorder="1" applyAlignment="1">
      <alignment horizontal="center" wrapText="1"/>
    </xf>
    <xf numFmtId="0" fontId="32" fillId="0" borderId="8" xfId="0" applyFont="1" applyBorder="1" applyAlignment="1">
      <alignment horizontal="center" wrapText="1"/>
    </xf>
    <xf numFmtId="0" fontId="32" fillId="0" borderId="3" xfId="0" applyFont="1" applyBorder="1" applyAlignment="1">
      <alignment horizontal="center" wrapText="1"/>
    </xf>
    <xf numFmtId="8" fontId="12" fillId="2" borderId="2" xfId="3" applyNumberFormat="1" applyFont="1" applyFill="1" applyBorder="1" applyAlignment="1">
      <alignment horizontal="center"/>
    </xf>
    <xf numFmtId="8" fontId="12" fillId="2" borderId="3" xfId="3" applyNumberFormat="1" applyFont="1" applyFill="1" applyBorder="1" applyAlignment="1">
      <alignment horizontal="center"/>
    </xf>
    <xf numFmtId="8" fontId="12" fillId="4" borderId="8" xfId="3" applyNumberFormat="1" applyFont="1" applyFill="1" applyBorder="1" applyAlignment="1">
      <alignment horizontal="center"/>
    </xf>
    <xf numFmtId="8" fontId="12" fillId="4" borderId="3" xfId="3" applyNumberFormat="1" applyFont="1" applyFill="1" applyBorder="1" applyAlignment="1">
      <alignment horizontal="center"/>
    </xf>
    <xf numFmtId="0" fontId="18" fillId="0" borderId="11" xfId="0" applyFont="1" applyBorder="1" applyAlignment="1">
      <alignment wrapText="1"/>
    </xf>
    <xf numFmtId="0" fontId="0" fillId="0" borderId="15" xfId="0" applyBorder="1" applyAlignment="1">
      <alignment wrapText="1"/>
    </xf>
    <xf numFmtId="0" fontId="0" fillId="0" borderId="12" xfId="0" applyBorder="1" applyAlignment="1">
      <alignment wrapText="1"/>
    </xf>
    <xf numFmtId="0" fontId="18" fillId="0" borderId="2" xfId="0" applyFont="1" applyBorder="1" applyAlignment="1">
      <alignment wrapText="1"/>
    </xf>
    <xf numFmtId="0" fontId="26" fillId="0" borderId="8" xfId="0" applyFont="1" applyBorder="1" applyAlignment="1">
      <alignment wrapText="1"/>
    </xf>
    <xf numFmtId="0" fontId="26" fillId="0" borderId="3" xfId="0" applyFont="1" applyBorder="1" applyAlignment="1">
      <alignment wrapText="1"/>
    </xf>
    <xf numFmtId="0" fontId="28" fillId="0" borderId="2" xfId="0" applyFont="1" applyBorder="1" applyAlignment="1">
      <alignment horizontal="center" wrapText="1"/>
    </xf>
    <xf numFmtId="0" fontId="29" fillId="0" borderId="8" xfId="0" applyFont="1" applyBorder="1" applyAlignment="1">
      <alignment horizontal="center" wrapText="1"/>
    </xf>
    <xf numFmtId="0" fontId="29" fillId="0" borderId="3" xfId="0" applyFont="1" applyBorder="1" applyAlignment="1">
      <alignment horizontal="center" wrapText="1"/>
    </xf>
    <xf numFmtId="165" fontId="21" fillId="0" borderId="14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65" fontId="21" fillId="0" borderId="13" xfId="0" applyNumberFormat="1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top" wrapText="1"/>
    </xf>
    <xf numFmtId="0" fontId="25" fillId="0" borderId="19" xfId="0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18" fillId="0" borderId="6" xfId="0" applyFont="1" applyBorder="1" applyAlignment="1">
      <alignment horizontal="left" wrapText="1" indent="1"/>
    </xf>
    <xf numFmtId="0" fontId="0" fillId="0" borderId="17" xfId="0" applyBorder="1" applyAlignment="1">
      <alignment horizontal="left" wrapText="1" indent="1"/>
    </xf>
    <xf numFmtId="0" fontId="0" fillId="0" borderId="7" xfId="0" applyBorder="1" applyAlignment="1">
      <alignment horizontal="left" wrapText="1" indent="1"/>
    </xf>
    <xf numFmtId="0" fontId="0" fillId="0" borderId="11" xfId="0" applyBorder="1" applyAlignment="1">
      <alignment horizontal="left" wrapText="1" indent="1"/>
    </xf>
    <xf numFmtId="0" fontId="0" fillId="0" borderId="15" xfId="0" applyBorder="1" applyAlignment="1">
      <alignment horizontal="left" wrapText="1" indent="1"/>
    </xf>
    <xf numFmtId="0" fontId="0" fillId="0" borderId="12" xfId="0" applyBorder="1" applyAlignment="1">
      <alignment horizontal="left" wrapText="1" indent="1"/>
    </xf>
    <xf numFmtId="2" fontId="1" fillId="0" borderId="11" xfId="0" applyNumberFormat="1" applyFont="1" applyBorder="1" applyAlignment="1">
      <alignment horizontal="center" wrapText="1"/>
    </xf>
    <xf numFmtId="2" fontId="1" fillId="0" borderId="12" xfId="0" applyNumberFormat="1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165" fontId="18" fillId="5" borderId="11" xfId="0" applyNumberFormat="1" applyFont="1" applyFill="1" applyBorder="1" applyAlignment="1">
      <alignment horizontal="center" wrapText="1"/>
    </xf>
    <xf numFmtId="0" fontId="26" fillId="0" borderId="15" xfId="0" applyFont="1" applyBorder="1" applyAlignment="1">
      <alignment horizontal="center" wrapText="1"/>
    </xf>
    <xf numFmtId="0" fontId="26" fillId="0" borderId="12" xfId="0" applyFont="1" applyBorder="1" applyAlignment="1">
      <alignment horizontal="center" wrapText="1"/>
    </xf>
    <xf numFmtId="0" fontId="26" fillId="0" borderId="17" xfId="0" applyFont="1" applyBorder="1" applyAlignment="1">
      <alignment horizontal="left" wrapText="1" indent="1"/>
    </xf>
    <xf numFmtId="0" fontId="26" fillId="0" borderId="7" xfId="0" applyFont="1" applyBorder="1" applyAlignment="1">
      <alignment horizontal="left" wrapText="1" indent="1"/>
    </xf>
    <xf numFmtId="0" fontId="12" fillId="0" borderId="0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3" borderId="11" xfId="0" applyFont="1" applyFill="1" applyBorder="1" applyAlignment="1">
      <alignment horizontal="center" wrapText="1"/>
    </xf>
    <xf numFmtId="0" fontId="22" fillId="3" borderId="15" xfId="0" applyFont="1" applyFill="1" applyBorder="1" applyAlignment="1">
      <alignment horizontal="center" wrapText="1"/>
    </xf>
    <xf numFmtId="0" fontId="22" fillId="3" borderId="12" xfId="0" applyFont="1" applyFill="1" applyBorder="1" applyAlignment="1">
      <alignment horizontal="center" wrapText="1"/>
    </xf>
    <xf numFmtId="8" fontId="12" fillId="2" borderId="6" xfId="3" applyNumberFormat="1" applyFont="1" applyFill="1" applyBorder="1" applyAlignment="1">
      <alignment horizontal="center"/>
    </xf>
    <xf numFmtId="44" fontId="12" fillId="2" borderId="17" xfId="3" applyFont="1" applyFill="1" applyBorder="1" applyAlignment="1">
      <alignment horizontal="center"/>
    </xf>
    <xf numFmtId="44" fontId="12" fillId="2" borderId="7" xfId="3" applyFont="1" applyFill="1" applyBorder="1" applyAlignment="1">
      <alignment horizontal="center"/>
    </xf>
    <xf numFmtId="8" fontId="12" fillId="4" borderId="6" xfId="3" applyNumberFormat="1" applyFont="1" applyFill="1" applyBorder="1" applyAlignment="1">
      <alignment horizontal="center"/>
    </xf>
    <xf numFmtId="44" fontId="12" fillId="4" borderId="17" xfId="3" applyFont="1" applyFill="1" applyBorder="1" applyAlignment="1">
      <alignment horizontal="center"/>
    </xf>
    <xf numFmtId="0" fontId="25" fillId="0" borderId="8" xfId="0" applyFont="1" applyBorder="1" applyAlignment="1">
      <alignment horizontal="center" wrapText="1"/>
    </xf>
    <xf numFmtId="2" fontId="1" fillId="0" borderId="21" xfId="0" applyNumberFormat="1" applyFont="1" applyBorder="1" applyAlignment="1">
      <alignment horizontal="center"/>
    </xf>
    <xf numFmtId="2" fontId="1" fillId="0" borderId="22" xfId="0" applyNumberFormat="1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left" wrapText="1" indent="1"/>
    </xf>
    <xf numFmtId="0" fontId="26" fillId="0" borderId="15" xfId="0" applyFont="1" applyBorder="1" applyAlignment="1">
      <alignment horizontal="left" wrapText="1" indent="1"/>
    </xf>
    <xf numFmtId="0" fontId="26" fillId="0" borderId="12" xfId="0" applyFont="1" applyBorder="1" applyAlignment="1">
      <alignment horizontal="left" wrapText="1" indent="1"/>
    </xf>
    <xf numFmtId="0" fontId="25" fillId="0" borderId="3" xfId="0" applyFont="1" applyBorder="1" applyAlignment="1">
      <alignment horizontal="center" wrapText="1"/>
    </xf>
    <xf numFmtId="165" fontId="20" fillId="5" borderId="6" xfId="0" applyNumberFormat="1" applyFont="1" applyFill="1" applyBorder="1" applyAlignment="1">
      <alignment horizontal="center" wrapText="1"/>
    </xf>
    <xf numFmtId="0" fontId="30" fillId="0" borderId="17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165" fontId="18" fillId="5" borderId="6" xfId="0" applyNumberFormat="1" applyFont="1" applyFill="1" applyBorder="1" applyAlignment="1">
      <alignment horizontal="center" wrapText="1"/>
    </xf>
    <xf numFmtId="0" fontId="26" fillId="0" borderId="17" xfId="0" applyFont="1" applyBorder="1" applyAlignment="1">
      <alignment horizontal="center" wrapText="1"/>
    </xf>
    <xf numFmtId="0" fontId="26" fillId="0" borderId="7" xfId="0" applyFont="1" applyBorder="1" applyAlignment="1">
      <alignment horizontal="center" wrapText="1"/>
    </xf>
    <xf numFmtId="0" fontId="0" fillId="0" borderId="11" xfId="0" applyBorder="1" applyAlignment="1">
      <alignment wrapText="1"/>
    </xf>
    <xf numFmtId="0" fontId="1" fillId="0" borderId="0" xfId="0" applyFont="1" applyAlignment="1">
      <alignment horizontal="center"/>
    </xf>
    <xf numFmtId="0" fontId="18" fillId="3" borderId="6" xfId="0" applyFont="1" applyFill="1" applyBorder="1" applyAlignment="1">
      <alignment horizontal="left" vertical="center"/>
    </xf>
    <xf numFmtId="0" fontId="18" fillId="3" borderId="17" xfId="0" applyFont="1" applyFill="1" applyBorder="1" applyAlignment="1">
      <alignment horizontal="left" vertical="center"/>
    </xf>
    <xf numFmtId="0" fontId="18" fillId="0" borderId="0" xfId="0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26" fillId="0" borderId="10" xfId="0" applyFont="1" applyBorder="1" applyAlignment="1">
      <alignment wrapText="1"/>
    </xf>
    <xf numFmtId="0" fontId="18" fillId="3" borderId="2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44" fontId="22" fillId="0" borderId="10" xfId="0" applyNumberFormat="1" applyFont="1" applyBorder="1" applyAlignment="1"/>
    <xf numFmtId="0" fontId="18" fillId="0" borderId="2" xfId="0" applyFont="1" applyBorder="1" applyAlignment="1">
      <alignment horizontal="left" wrapText="1" indent="1"/>
    </xf>
    <xf numFmtId="0" fontId="18" fillId="0" borderId="8" xfId="0" applyFont="1" applyBorder="1" applyAlignment="1">
      <alignment horizontal="left" wrapText="1" indent="1"/>
    </xf>
    <xf numFmtId="0" fontId="18" fillId="0" borderId="3" xfId="0" applyFont="1" applyBorder="1" applyAlignment="1">
      <alignment horizontal="left" wrapText="1" indent="1"/>
    </xf>
    <xf numFmtId="0" fontId="18" fillId="0" borderId="17" xfId="0" applyFont="1" applyBorder="1" applyAlignment="1">
      <alignment horizontal="left" wrapText="1" indent="1"/>
    </xf>
    <xf numFmtId="0" fontId="18" fillId="0" borderId="7" xfId="0" applyFont="1" applyBorder="1" applyAlignment="1">
      <alignment horizontal="left" wrapText="1" indent="1"/>
    </xf>
    <xf numFmtId="0" fontId="18" fillId="0" borderId="11" xfId="0" applyFont="1" applyBorder="1" applyAlignment="1">
      <alignment horizontal="left" wrapText="1" indent="1"/>
    </xf>
    <xf numFmtId="0" fontId="18" fillId="0" borderId="15" xfId="0" applyFont="1" applyBorder="1" applyAlignment="1">
      <alignment horizontal="left" wrapText="1" indent="1"/>
    </xf>
    <xf numFmtId="0" fontId="18" fillId="0" borderId="12" xfId="0" applyFont="1" applyBorder="1" applyAlignment="1">
      <alignment horizontal="left" wrapText="1" indent="1"/>
    </xf>
  </cellXfs>
  <cellStyles count="4">
    <cellStyle name="Comma" xfId="1" builtinId="3"/>
    <cellStyle name="Currency" xfId="3" builtinId="4"/>
    <cellStyle name="Hyperlink" xfId="2" builtinId="8"/>
    <cellStyle name="Normal" xfId="0" builtinId="0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6D4E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3F3F3"/>
      <rgbColor rgb="00E4EAF4"/>
      <rgbColor rgb="00CCFFCC"/>
      <rgbColor rgb="00FFFF99"/>
      <rgbColor rgb="00D9D9D9"/>
      <rgbColor rgb="00FF99CC"/>
      <rgbColor rgb="00969696"/>
      <rgbColor rgb="00FFCC99"/>
      <rgbColor rgb="003366FF"/>
      <rgbColor rgb="0033CCCC"/>
      <rgbColor rgb="0099CC00"/>
      <rgbColor rgb="00FFCC00"/>
      <rgbColor rgb="00FF9900"/>
      <rgbColor rgb="00FF6600"/>
      <rgbColor rgb="003B5E91"/>
      <rgbColor rgb="00969696"/>
      <rgbColor rgb="00003366"/>
      <rgbColor rgb="00339966"/>
      <rgbColor rgb="00003300"/>
      <rgbColor rgb="00333300"/>
      <rgbColor rgb="00993300"/>
      <rgbColor rgb="00ECECEC"/>
      <rgbColor rgb="003B5E91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442420</xdr:colOff>
      <xdr:row>2</xdr:row>
      <xdr:rowOff>111672</xdr:rowOff>
    </xdr:from>
    <xdr:to>
      <xdr:col>3</xdr:col>
      <xdr:colOff>161925</xdr:colOff>
      <xdr:row>9</xdr:row>
      <xdr:rowOff>6570</xdr:rowOff>
    </xdr:to>
    <xdr:pic>
      <xdr:nvPicPr>
        <xdr:cNvPr id="1025" name="Picture 1" descr="C:\Designs\vector graphics\stitch camper.jpgstitch camper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</a:blip>
        <a:srcRect/>
        <a:stretch>
          <a:fillRect/>
        </a:stretch>
      </xdr:blipFill>
      <xdr:spPr>
        <a:xfrm>
          <a:off x="442420" y="835572"/>
          <a:ext cx="2357930" cy="138079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266699</xdr:colOff>
      <xdr:row>2</xdr:row>
      <xdr:rowOff>68394</xdr:rowOff>
    </xdr:from>
    <xdr:to>
      <xdr:col>12</xdr:col>
      <xdr:colOff>518765</xdr:colOff>
      <xdr:row>9</xdr:row>
      <xdr:rowOff>40392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CC4E94-2D31-47B2-8C8A-C7852929F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49" y="68394"/>
          <a:ext cx="1556991" cy="1457898"/>
        </a:xfrm>
        <a:prstGeom prst="rect">
          <a:avLst/>
        </a:prstGeom>
      </xdr:spPr>
    </xdr:pic>
    <xdr:clientData/>
  </xdr:twoCellAnchor>
  <xdr:twoCellAnchor editAs="oneCell">
    <xdr:from>
      <xdr:col>0</xdr:col>
      <xdr:colOff>220630</xdr:colOff>
      <xdr:row>139</xdr:row>
      <xdr:rowOff>38878</xdr:rowOff>
    </xdr:from>
    <xdr:to>
      <xdr:col>1</xdr:col>
      <xdr:colOff>233266</xdr:colOff>
      <xdr:row>144</xdr:row>
      <xdr:rowOff>213827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85E605-38CB-4672-9B28-DE0DA74B8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30" y="39450995"/>
          <a:ext cx="1421947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218</xdr:row>
      <xdr:rowOff>38100</xdr:rowOff>
    </xdr:from>
    <xdr:to>
      <xdr:col>1</xdr:col>
      <xdr:colOff>190500</xdr:colOff>
      <xdr:row>221</xdr:row>
      <xdr:rowOff>184668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BF3A90E-45E7-4F2E-8C1B-12114E616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63690370"/>
          <a:ext cx="110451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210</xdr:row>
      <xdr:rowOff>57149</xdr:rowOff>
    </xdr:from>
    <xdr:to>
      <xdr:col>1</xdr:col>
      <xdr:colOff>219076</xdr:colOff>
      <xdr:row>213</xdr:row>
      <xdr:rowOff>223545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73C562-05AF-413A-8B4E-C607DAAEA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60696409"/>
          <a:ext cx="1142611" cy="129384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198</xdr:row>
      <xdr:rowOff>66675</xdr:rowOff>
    </xdr:from>
    <xdr:to>
      <xdr:col>1</xdr:col>
      <xdr:colOff>257174</xdr:colOff>
      <xdr:row>203</xdr:row>
      <xdr:rowOff>126353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26BF019-2489-4966-B979-FA7728A8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57304149"/>
          <a:ext cx="1409310" cy="149814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192</xdr:row>
      <xdr:rowOff>57149</xdr:rowOff>
    </xdr:from>
    <xdr:to>
      <xdr:col>1</xdr:col>
      <xdr:colOff>323850</xdr:colOff>
      <xdr:row>197</xdr:row>
      <xdr:rowOff>165229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48DC8AC-1268-4812-9BD9-398530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5739521"/>
          <a:ext cx="1495036" cy="142019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145</xdr:row>
      <xdr:rowOff>104774</xdr:rowOff>
    </xdr:from>
    <xdr:to>
      <xdr:col>1</xdr:col>
      <xdr:colOff>428624</xdr:colOff>
      <xdr:row>150</xdr:row>
      <xdr:rowOff>66674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A7A10B1-FF1C-4220-A5DC-3176ADFE2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40195499"/>
          <a:ext cx="170497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156</xdr:row>
      <xdr:rowOff>95249</xdr:rowOff>
    </xdr:from>
    <xdr:to>
      <xdr:col>1</xdr:col>
      <xdr:colOff>466724</xdr:colOff>
      <xdr:row>161</xdr:row>
      <xdr:rowOff>161925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69FB3CF-A3B4-4938-99CA-82C21F036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44548424"/>
          <a:ext cx="1724025" cy="165735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186</xdr:row>
      <xdr:rowOff>57150</xdr:rowOff>
    </xdr:from>
    <xdr:to>
      <xdr:col>1</xdr:col>
      <xdr:colOff>400050</xdr:colOff>
      <xdr:row>191</xdr:row>
      <xdr:rowOff>38100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10C57B8-DE15-4680-881C-8ABADB1CD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2720875"/>
          <a:ext cx="1657350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180</xdr:row>
      <xdr:rowOff>47625</xdr:rowOff>
    </xdr:from>
    <xdr:to>
      <xdr:col>1</xdr:col>
      <xdr:colOff>466725</xdr:colOff>
      <xdr:row>185</xdr:row>
      <xdr:rowOff>19050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88FC4FE-DDDE-426B-8FF7-9BA1729EF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1177825"/>
          <a:ext cx="181927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174</xdr:row>
      <xdr:rowOff>47625</xdr:rowOff>
    </xdr:from>
    <xdr:to>
      <xdr:col>1</xdr:col>
      <xdr:colOff>466725</xdr:colOff>
      <xdr:row>179</xdr:row>
      <xdr:rowOff>114300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9B405E3-5899-48E5-9ABE-263668178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9625250"/>
          <a:ext cx="183832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204</xdr:row>
      <xdr:rowOff>47625</xdr:rowOff>
    </xdr:from>
    <xdr:to>
      <xdr:col>1</xdr:col>
      <xdr:colOff>454103</xdr:colOff>
      <xdr:row>209</xdr:row>
      <xdr:rowOff>165229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DB9282E-3397-4D5E-BA0B-D7631EF5F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8966554"/>
          <a:ext cx="1825314" cy="15949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113</xdr:row>
      <xdr:rowOff>57151</xdr:rowOff>
    </xdr:from>
    <xdr:to>
      <xdr:col>1</xdr:col>
      <xdr:colOff>409575</xdr:colOff>
      <xdr:row>118</xdr:row>
      <xdr:rowOff>190500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5CF0EBB-6FE8-4B5E-A60E-423CF1DC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100012" y="30427613"/>
          <a:ext cx="2085974" cy="1752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238126</xdr:colOff>
      <xdr:row>9</xdr:row>
      <xdr:rowOff>66675</xdr:rowOff>
    </xdr:from>
    <xdr:to>
      <xdr:col>12</xdr:col>
      <xdr:colOff>857250</xdr:colOff>
      <xdr:row>15</xdr:row>
      <xdr:rowOff>6415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9436655A-A859-419D-BDB1-66AC9891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6" y="1552575"/>
          <a:ext cx="1924049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97</xdr:row>
      <xdr:rowOff>66676</xdr:rowOff>
    </xdr:from>
    <xdr:to>
      <xdr:col>1</xdr:col>
      <xdr:colOff>485774</xdr:colOff>
      <xdr:row>100</xdr:row>
      <xdr:rowOff>223547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7132DEEF-B607-45AB-883F-11CF1DA53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7718334"/>
          <a:ext cx="1837935" cy="1245442"/>
        </a:xfrm>
        <a:prstGeom prst="rect">
          <a:avLst/>
        </a:prstGeom>
      </xdr:spPr>
    </xdr:pic>
    <xdr:clientData/>
  </xdr:twoCellAnchor>
  <xdr:oneCellAnchor>
    <xdr:from>
      <xdr:col>0</xdr:col>
      <xdr:colOff>68036</xdr:colOff>
      <xdr:row>109</xdr:row>
      <xdr:rowOff>106913</xdr:rowOff>
    </xdr:from>
    <xdr:ext cx="1632857" cy="1399592"/>
    <xdr:pic>
      <xdr:nvPicPr>
        <xdr:cNvPr id="43" name="Picture 42">
          <a:extLst>
            <a:ext uri="{FF2B5EF4-FFF2-40B4-BE49-F238E27FC236}">
              <a16:creationId xmlns:a16="http://schemas.microsoft.com/office/drawing/2014/main" id="{4CA56DE6-3D40-461E-BFAE-7636D417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36" y="31500535"/>
          <a:ext cx="1632857" cy="1399592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101</xdr:row>
      <xdr:rowOff>48597</xdr:rowOff>
    </xdr:from>
    <xdr:ext cx="1838324" cy="1185765"/>
    <xdr:pic>
      <xdr:nvPicPr>
        <xdr:cNvPr id="44" name="Picture 43">
          <a:extLst>
            <a:ext uri="{FF2B5EF4-FFF2-40B4-BE49-F238E27FC236}">
              <a16:creationId xmlns:a16="http://schemas.microsoft.com/office/drawing/2014/main" id="{DDE348D7-A3D5-496E-8275-5FAA29D26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28720791"/>
          <a:ext cx="1838324" cy="118576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85</xdr:row>
      <xdr:rowOff>102454</xdr:rowOff>
    </xdr:from>
    <xdr:ext cx="1838324" cy="1199944"/>
    <xdr:pic>
      <xdr:nvPicPr>
        <xdr:cNvPr id="45" name="Picture 44">
          <a:extLst>
            <a:ext uri="{FF2B5EF4-FFF2-40B4-BE49-F238E27FC236}">
              <a16:creationId xmlns:a16="http://schemas.microsoft.com/office/drawing/2014/main" id="{B4460729-3B9C-4766-AD04-E9DD8962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23720566"/>
          <a:ext cx="1838324" cy="1199944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89</xdr:row>
      <xdr:rowOff>102455</xdr:rowOff>
    </xdr:from>
    <xdr:ext cx="1838324" cy="1180504"/>
    <xdr:pic>
      <xdr:nvPicPr>
        <xdr:cNvPr id="47" name="Picture 46">
          <a:extLst>
            <a:ext uri="{FF2B5EF4-FFF2-40B4-BE49-F238E27FC236}">
              <a16:creationId xmlns:a16="http://schemas.microsoft.com/office/drawing/2014/main" id="{0C2BEC6B-DE9C-4BA0-91C4-B5C36466C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25091001"/>
          <a:ext cx="1838324" cy="1180504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93</xdr:row>
      <xdr:rowOff>102454</xdr:rowOff>
    </xdr:from>
    <xdr:ext cx="1838324" cy="1083311"/>
    <xdr:pic>
      <xdr:nvPicPr>
        <xdr:cNvPr id="48" name="Picture 47">
          <a:extLst>
            <a:ext uri="{FF2B5EF4-FFF2-40B4-BE49-F238E27FC236}">
              <a16:creationId xmlns:a16="http://schemas.microsoft.com/office/drawing/2014/main" id="{B2EA9634-CA9C-4E88-80C6-D35C09A2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26024061"/>
          <a:ext cx="1838324" cy="1083311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17</xdr:row>
      <xdr:rowOff>28594</xdr:rowOff>
    </xdr:from>
    <xdr:to>
      <xdr:col>1</xdr:col>
      <xdr:colOff>495300</xdr:colOff>
      <xdr:row>20</xdr:row>
      <xdr:rowOff>228795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02EEB3E1-01E4-4192-80E5-2B5281988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962919"/>
          <a:ext cx="1847850" cy="91438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48</xdr:row>
      <xdr:rowOff>28576</xdr:rowOff>
    </xdr:from>
    <xdr:to>
      <xdr:col>1</xdr:col>
      <xdr:colOff>485173</xdr:colOff>
      <xdr:row>51</xdr:row>
      <xdr:rowOff>170480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AEC44048-19B6-44F0-AE39-706B01880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" y="13792201"/>
          <a:ext cx="1847248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</xdr:row>
      <xdr:rowOff>28598</xdr:rowOff>
    </xdr:from>
    <xdr:to>
      <xdr:col>1</xdr:col>
      <xdr:colOff>485774</xdr:colOff>
      <xdr:row>24</xdr:row>
      <xdr:rowOff>239609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661692-6E3F-4285-A2B9-2C63F21CA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934473"/>
          <a:ext cx="1847849" cy="925191"/>
        </a:xfrm>
        <a:prstGeom prst="rect">
          <a:avLst/>
        </a:prstGeom>
      </xdr:spPr>
    </xdr:pic>
    <xdr:clientData/>
  </xdr:twoCellAnchor>
  <xdr:twoCellAnchor editAs="oneCell">
    <xdr:from>
      <xdr:col>0</xdr:col>
      <xdr:colOff>47820</xdr:colOff>
      <xdr:row>44</xdr:row>
      <xdr:rowOff>38488</xdr:rowOff>
    </xdr:from>
    <xdr:to>
      <xdr:col>1</xdr:col>
      <xdr:colOff>485368</xdr:colOff>
      <xdr:row>47</xdr:row>
      <xdr:rowOff>213827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F31801CC-1A3E-4C92-97C8-0111FDA50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7820" y="11128309"/>
          <a:ext cx="1846859" cy="97232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33</xdr:row>
      <xdr:rowOff>28599</xdr:rowOff>
    </xdr:from>
    <xdr:to>
      <xdr:col>1</xdr:col>
      <xdr:colOff>466724</xdr:colOff>
      <xdr:row>35</xdr:row>
      <xdr:rowOff>190500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EE532BC6-2A8C-4119-88F6-EA63AFB5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12382524"/>
          <a:ext cx="1847849" cy="88580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40</xdr:row>
      <xdr:rowOff>38100</xdr:rowOff>
    </xdr:from>
    <xdr:to>
      <xdr:col>1</xdr:col>
      <xdr:colOff>457359</xdr:colOff>
      <xdr:row>43</xdr:row>
      <xdr:rowOff>174949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2A6F7AC0-0709-4D43-BCB5-EC684391A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100" y="10146263"/>
          <a:ext cx="1828570" cy="104075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36</xdr:row>
      <xdr:rowOff>28598</xdr:rowOff>
    </xdr:from>
    <xdr:to>
      <xdr:col>1</xdr:col>
      <xdr:colOff>457200</xdr:colOff>
      <xdr:row>39</xdr:row>
      <xdr:rowOff>209745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99D1ABE2-76B2-4E86-AF49-3A8B22AD1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0877573"/>
          <a:ext cx="1828800" cy="895328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29</xdr:row>
      <xdr:rowOff>28599</xdr:rowOff>
    </xdr:from>
    <xdr:ext cx="1838324" cy="885802"/>
    <xdr:pic>
      <xdr:nvPicPr>
        <xdr:cNvPr id="63" name="Picture 62">
          <a:extLst>
            <a:ext uri="{FF2B5EF4-FFF2-40B4-BE49-F238E27FC236}">
              <a16:creationId xmlns:a16="http://schemas.microsoft.com/office/drawing/2014/main" id="{50B0C68F-8B10-4A28-9C80-9BECBC3F1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1" y="11849124"/>
          <a:ext cx="1838324" cy="885802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25</xdr:row>
      <xdr:rowOff>28599</xdr:rowOff>
    </xdr:from>
    <xdr:ext cx="1838325" cy="885802"/>
    <xdr:pic>
      <xdr:nvPicPr>
        <xdr:cNvPr id="64" name="Picture 63">
          <a:extLst>
            <a:ext uri="{FF2B5EF4-FFF2-40B4-BE49-F238E27FC236}">
              <a16:creationId xmlns:a16="http://schemas.microsoft.com/office/drawing/2014/main" id="{CEE88B52-427D-4829-A9D3-6BA10F91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" y="9906024"/>
          <a:ext cx="1838325" cy="885802"/>
        </a:xfrm>
        <a:prstGeom prst="rect">
          <a:avLst/>
        </a:prstGeom>
      </xdr:spPr>
    </xdr:pic>
    <xdr:clientData/>
  </xdr:oneCellAnchor>
  <xdr:oneCellAnchor>
    <xdr:from>
      <xdr:col>0</xdr:col>
      <xdr:colOff>57151</xdr:colOff>
      <xdr:row>81</xdr:row>
      <xdr:rowOff>102454</xdr:rowOff>
    </xdr:from>
    <xdr:ext cx="1838322" cy="1151347"/>
    <xdr:pic>
      <xdr:nvPicPr>
        <xdr:cNvPr id="66" name="Picture 65">
          <a:extLst>
            <a:ext uri="{FF2B5EF4-FFF2-40B4-BE49-F238E27FC236}">
              <a16:creationId xmlns:a16="http://schemas.microsoft.com/office/drawing/2014/main" id="{9D9D37C3-A896-4AB7-805B-0F24ECF97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1" y="22408449"/>
          <a:ext cx="1838322" cy="1151347"/>
        </a:xfrm>
        <a:prstGeom prst="rect">
          <a:avLst/>
        </a:prstGeom>
      </xdr:spPr>
    </xdr:pic>
    <xdr:clientData/>
  </xdr:oneCellAnchor>
  <xdr:oneCellAnchor>
    <xdr:from>
      <xdr:col>0</xdr:col>
      <xdr:colOff>466530</xdr:colOff>
      <xdr:row>77</xdr:row>
      <xdr:rowOff>57152</xdr:rowOff>
    </xdr:from>
    <xdr:ext cx="806708" cy="1076327"/>
    <xdr:pic>
      <xdr:nvPicPr>
        <xdr:cNvPr id="67" name="Picture 66">
          <a:extLst>
            <a:ext uri="{FF2B5EF4-FFF2-40B4-BE49-F238E27FC236}">
              <a16:creationId xmlns:a16="http://schemas.microsoft.com/office/drawing/2014/main" id="{6762D512-1410-475A-ADB8-8C6410424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31720" y="20612396"/>
          <a:ext cx="1076327" cy="806708"/>
        </a:xfrm>
        <a:prstGeom prst="rect">
          <a:avLst/>
        </a:prstGeom>
      </xdr:spPr>
    </xdr:pic>
    <xdr:clientData/>
  </xdr:oneCellAnchor>
  <xdr:oneCellAnchor>
    <xdr:from>
      <xdr:col>0</xdr:col>
      <xdr:colOff>57151</xdr:colOff>
      <xdr:row>73</xdr:row>
      <xdr:rowOff>102454</xdr:rowOff>
    </xdr:from>
    <xdr:ext cx="1838322" cy="1161066"/>
    <xdr:pic>
      <xdr:nvPicPr>
        <xdr:cNvPr id="68" name="Picture 67">
          <a:extLst>
            <a:ext uri="{FF2B5EF4-FFF2-40B4-BE49-F238E27FC236}">
              <a16:creationId xmlns:a16="http://schemas.microsoft.com/office/drawing/2014/main" id="{3CD54334-C8D9-4723-9F35-D1B3FAF9B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1" y="19852250"/>
          <a:ext cx="1838322" cy="1161066"/>
        </a:xfrm>
        <a:prstGeom prst="rect">
          <a:avLst/>
        </a:prstGeom>
      </xdr:spPr>
    </xdr:pic>
    <xdr:clientData/>
  </xdr:oneCellAnchor>
  <xdr:oneCellAnchor>
    <xdr:from>
      <xdr:col>0</xdr:col>
      <xdr:colOff>47431</xdr:colOff>
      <xdr:row>69</xdr:row>
      <xdr:rowOff>112173</xdr:rowOff>
    </xdr:from>
    <xdr:ext cx="1838322" cy="1102750"/>
    <xdr:pic>
      <xdr:nvPicPr>
        <xdr:cNvPr id="69" name="Picture 68">
          <a:extLst>
            <a:ext uri="{FF2B5EF4-FFF2-40B4-BE49-F238E27FC236}">
              <a16:creationId xmlns:a16="http://schemas.microsoft.com/office/drawing/2014/main" id="{823BC981-E1EF-4F1F-9B4D-85AEC9579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431" y="18598449"/>
          <a:ext cx="1838322" cy="110275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38101</xdr:colOff>
      <xdr:row>61</xdr:row>
      <xdr:rowOff>47625</xdr:rowOff>
    </xdr:from>
    <xdr:to>
      <xdr:col>1</xdr:col>
      <xdr:colOff>466725</xdr:colOff>
      <xdr:row>64</xdr:row>
      <xdr:rowOff>184669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D0C79A46-81EA-427C-9EC6-B14D76DE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1" y="15695839"/>
          <a:ext cx="1837935" cy="1196457"/>
        </a:xfrm>
        <a:prstGeom prst="rect">
          <a:avLst/>
        </a:prstGeom>
      </xdr:spPr>
    </xdr:pic>
    <xdr:clientData/>
  </xdr:twoCellAnchor>
  <xdr:oneCellAnchor>
    <xdr:from>
      <xdr:col>0</xdr:col>
      <xdr:colOff>104776</xdr:colOff>
      <xdr:row>151</xdr:row>
      <xdr:rowOff>38101</xdr:rowOff>
    </xdr:from>
    <xdr:ext cx="1752599" cy="1381124"/>
    <xdr:pic>
      <xdr:nvPicPr>
        <xdr:cNvPr id="39" name="Picture 38">
          <a:extLst>
            <a:ext uri="{FF2B5EF4-FFF2-40B4-BE49-F238E27FC236}">
              <a16:creationId xmlns:a16="http://schemas.microsoft.com/office/drawing/2014/main" id="{76F362B8-0996-4500-A974-02B14C23B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776" y="43024426"/>
          <a:ext cx="1752599" cy="1381124"/>
        </a:xfrm>
        <a:prstGeom prst="rect">
          <a:avLst/>
        </a:prstGeom>
      </xdr:spPr>
    </xdr:pic>
    <xdr:clientData/>
  </xdr:oneCellAnchor>
  <xdr:twoCellAnchor editAs="oneCell">
    <xdr:from>
      <xdr:col>0</xdr:col>
      <xdr:colOff>76005</xdr:colOff>
      <xdr:row>132</xdr:row>
      <xdr:rowOff>96805</xdr:rowOff>
    </xdr:from>
    <xdr:to>
      <xdr:col>1</xdr:col>
      <xdr:colOff>447479</xdr:colOff>
      <xdr:row>138</xdr:row>
      <xdr:rowOff>233267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05825E-8362-48E7-94A2-BEC1AE477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5" y="37671958"/>
          <a:ext cx="1780785" cy="1594370"/>
        </a:xfrm>
        <a:prstGeom prst="rect">
          <a:avLst/>
        </a:prstGeom>
      </xdr:spPr>
    </xdr:pic>
    <xdr:clientData/>
  </xdr:twoCellAnchor>
  <xdr:oneCellAnchor>
    <xdr:from>
      <xdr:col>0</xdr:col>
      <xdr:colOff>104775</xdr:colOff>
      <xdr:row>119</xdr:row>
      <xdr:rowOff>57153</xdr:rowOff>
    </xdr:from>
    <xdr:ext cx="1733550" cy="2028826"/>
    <xdr:pic>
      <xdr:nvPicPr>
        <xdr:cNvPr id="42" name="Picture 41">
          <a:extLst>
            <a:ext uri="{FF2B5EF4-FFF2-40B4-BE49-F238E27FC236}">
              <a16:creationId xmlns:a16="http://schemas.microsoft.com/office/drawing/2014/main" id="{9B0C04AF-EB5C-4EBD-96B9-418507AD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2863" y="34113791"/>
          <a:ext cx="2028826" cy="1733550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126</xdr:row>
      <xdr:rowOff>37712</xdr:rowOff>
    </xdr:from>
    <xdr:ext cx="1781175" cy="1702058"/>
    <xdr:pic>
      <xdr:nvPicPr>
        <xdr:cNvPr id="46" name="Picture 45">
          <a:extLst>
            <a:ext uri="{FF2B5EF4-FFF2-40B4-BE49-F238E27FC236}">
              <a16:creationId xmlns:a16="http://schemas.microsoft.com/office/drawing/2014/main" id="{512F8479-302E-4AE1-866D-5FCEC0C4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5824498"/>
          <a:ext cx="1781175" cy="1702058"/>
        </a:xfrm>
        <a:prstGeom prst="rect">
          <a:avLst/>
        </a:prstGeom>
      </xdr:spPr>
    </xdr:pic>
    <xdr:clientData/>
  </xdr:oneCellAnchor>
  <xdr:twoCellAnchor editAs="oneCell">
    <xdr:from>
      <xdr:col>0</xdr:col>
      <xdr:colOff>352425</xdr:colOff>
      <xdr:row>214</xdr:row>
      <xdr:rowOff>95250</xdr:rowOff>
    </xdr:from>
    <xdr:to>
      <xdr:col>1</xdr:col>
      <xdr:colOff>212725</xdr:colOff>
      <xdr:row>217</xdr:row>
      <xdr:rowOff>223545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367931-2CF8-4CBD-907D-9AB134264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62172980"/>
          <a:ext cx="1269611" cy="139181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222</xdr:row>
      <xdr:rowOff>66674</xdr:rowOff>
    </xdr:from>
    <xdr:to>
      <xdr:col>1</xdr:col>
      <xdr:colOff>276225</xdr:colOff>
      <xdr:row>225</xdr:row>
      <xdr:rowOff>204107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97D471-9F06-49BF-8F58-EBEEED187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5235169"/>
          <a:ext cx="1466461" cy="1362076"/>
        </a:xfrm>
        <a:prstGeom prst="rect">
          <a:avLst/>
        </a:prstGeom>
      </xdr:spPr>
    </xdr:pic>
    <xdr:clientData/>
  </xdr:twoCellAnchor>
  <xdr:oneCellAnchor>
    <xdr:from>
      <xdr:col>0</xdr:col>
      <xdr:colOff>180976</xdr:colOff>
      <xdr:row>162</xdr:row>
      <xdr:rowOff>47625</xdr:rowOff>
    </xdr:from>
    <xdr:ext cx="1495424" cy="1533525"/>
    <xdr:pic>
      <xdr:nvPicPr>
        <xdr:cNvPr id="49" name="Picture 48">
          <a:extLst>
            <a:ext uri="{FF2B5EF4-FFF2-40B4-BE49-F238E27FC236}">
              <a16:creationId xmlns:a16="http://schemas.microsoft.com/office/drawing/2014/main" id="{589C9C4B-AED6-4A6A-A93F-BAF36076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0976" y="45224700"/>
          <a:ext cx="1495424" cy="1533525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168</xdr:row>
      <xdr:rowOff>47625</xdr:rowOff>
    </xdr:from>
    <xdr:ext cx="1495425" cy="1533525"/>
    <xdr:pic>
      <xdr:nvPicPr>
        <xdr:cNvPr id="50" name="Picture 49">
          <a:extLst>
            <a:ext uri="{FF2B5EF4-FFF2-40B4-BE49-F238E27FC236}">
              <a16:creationId xmlns:a16="http://schemas.microsoft.com/office/drawing/2014/main" id="{CD7179B6-E8B1-4D07-A887-2BEB41B9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0" y="46872525"/>
          <a:ext cx="1495425" cy="1533525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56</xdr:row>
      <xdr:rowOff>47625</xdr:rowOff>
    </xdr:from>
    <xdr:to>
      <xdr:col>1</xdr:col>
      <xdr:colOff>476250</xdr:colOff>
      <xdr:row>60</xdr:row>
      <xdr:rowOff>58316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E414C62-8408-4968-A9E1-CEE8B3AB3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247651"/>
          <a:ext cx="1847461" cy="121589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52</xdr:row>
      <xdr:rowOff>47623</xdr:rowOff>
    </xdr:from>
    <xdr:to>
      <xdr:col>1</xdr:col>
      <xdr:colOff>476250</xdr:colOff>
      <xdr:row>55</xdr:row>
      <xdr:rowOff>223545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F796F40-6664-4C76-8F9D-4453623F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042444"/>
          <a:ext cx="1837936" cy="1206177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65</xdr:row>
      <xdr:rowOff>57149</xdr:rowOff>
    </xdr:from>
    <xdr:to>
      <xdr:col>1</xdr:col>
      <xdr:colOff>19050</xdr:colOff>
      <xdr:row>68</xdr:row>
      <xdr:rowOff>287109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F059C99-480B-4A9D-A3C2-D2B9D660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6811624"/>
          <a:ext cx="1133475" cy="1133475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105</xdr:row>
      <xdr:rowOff>102454</xdr:rowOff>
    </xdr:from>
    <xdr:ext cx="1838324" cy="1180505"/>
    <xdr:pic>
      <xdr:nvPicPr>
        <xdr:cNvPr id="51" name="Picture 50">
          <a:extLst>
            <a:ext uri="{FF2B5EF4-FFF2-40B4-BE49-F238E27FC236}">
              <a16:creationId xmlns:a16="http://schemas.microsoft.com/office/drawing/2014/main" id="{220F7E36-E670-46E4-80D8-2A74C4864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" y="29872939"/>
          <a:ext cx="1838324" cy="118050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titchesontheroad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44"/>
  <sheetViews>
    <sheetView showGridLines="0" tabSelected="1" topLeftCell="A5" zoomScale="98" zoomScaleNormal="98" workbookViewId="0">
      <selection activeCell="Q237" sqref="Q237"/>
    </sheetView>
  </sheetViews>
  <sheetFormatPr defaultColWidth="9" defaultRowHeight="12.75"/>
  <cols>
    <col min="1" max="1" width="21.140625" style="2" customWidth="1"/>
    <col min="2" max="2" width="7.85546875" style="2" customWidth="1"/>
    <col min="3" max="3" width="10.5703125" style="2" customWidth="1"/>
    <col min="4" max="11" width="6.7109375" style="2" customWidth="1"/>
    <col min="12" max="12" width="12.85546875" style="2" customWidth="1"/>
    <col min="13" max="13" width="19.28515625" style="2" customWidth="1"/>
    <col min="14" max="16384" width="9" style="56"/>
  </cols>
  <sheetData>
    <row r="1" spans="1:13">
      <c r="A1" s="62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4"/>
    </row>
    <row r="2" spans="1:13" s="60" customFormat="1" ht="44.25" customHeight="1">
      <c r="A2" s="232" t="s">
        <v>56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4"/>
    </row>
    <row r="3" spans="1:13">
      <c r="A3" s="65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66"/>
    </row>
    <row r="4" spans="1:13" ht="15.95" customHeight="1">
      <c r="A4" s="65"/>
      <c r="B4" s="56"/>
      <c r="C4" s="67"/>
      <c r="D4" s="56"/>
      <c r="E4" s="68" t="s">
        <v>0</v>
      </c>
      <c r="F4" s="67"/>
      <c r="G4" s="67"/>
      <c r="H4" s="67"/>
      <c r="I4" s="67"/>
      <c r="J4" s="56"/>
      <c r="K4" s="61"/>
      <c r="L4" s="61"/>
      <c r="M4" s="69"/>
    </row>
    <row r="5" spans="1:13" s="61" customFormat="1" ht="18" customHeight="1">
      <c r="A5" s="65"/>
      <c r="B5" s="56"/>
      <c r="C5" s="67"/>
      <c r="E5" s="68" t="s">
        <v>1</v>
      </c>
      <c r="F5" s="67"/>
      <c r="G5" s="67"/>
      <c r="H5" s="67"/>
      <c r="I5" s="67"/>
      <c r="M5" s="69"/>
    </row>
    <row r="6" spans="1:13" s="61" customFormat="1" ht="18" customHeight="1">
      <c r="A6" s="65"/>
      <c r="B6" s="56"/>
      <c r="C6" s="67"/>
      <c r="E6" s="70" t="s">
        <v>2</v>
      </c>
      <c r="F6" s="67"/>
      <c r="G6" s="67"/>
      <c r="H6" s="67"/>
      <c r="I6" s="67"/>
      <c r="K6" s="56"/>
      <c r="L6" s="56"/>
      <c r="M6" s="66"/>
    </row>
    <row r="7" spans="1:13" s="61" customFormat="1" ht="18" customHeight="1">
      <c r="A7" s="65"/>
      <c r="B7" s="56"/>
      <c r="C7" s="67"/>
      <c r="E7" s="70" t="s">
        <v>3</v>
      </c>
      <c r="F7" s="67"/>
      <c r="G7" s="67"/>
      <c r="H7" s="67"/>
      <c r="I7" s="67"/>
      <c r="K7" s="67"/>
      <c r="L7" s="71"/>
      <c r="M7" s="66"/>
    </row>
    <row r="8" spans="1:13" s="61" customFormat="1" ht="18" customHeight="1">
      <c r="A8" s="65"/>
      <c r="B8" s="56"/>
      <c r="C8" s="67"/>
      <c r="E8" s="70" t="s">
        <v>4</v>
      </c>
      <c r="F8" s="67"/>
      <c r="G8" s="67"/>
      <c r="H8" s="67"/>
      <c r="I8" s="67"/>
      <c r="K8" s="67"/>
      <c r="L8" s="71"/>
      <c r="M8" s="69"/>
    </row>
    <row r="9" spans="1:13" s="28" customFormat="1" ht="16.5" customHeight="1">
      <c r="A9" s="72"/>
      <c r="B9" s="73"/>
      <c r="C9" s="73"/>
      <c r="D9" s="74"/>
      <c r="E9" s="75" t="s">
        <v>5</v>
      </c>
      <c r="F9" s="76"/>
      <c r="G9" s="76"/>
      <c r="H9" s="76"/>
      <c r="I9" s="76"/>
      <c r="K9" s="73"/>
      <c r="L9" s="73"/>
      <c r="M9" s="77"/>
    </row>
    <row r="10" spans="1:13" s="57" customFormat="1" ht="23.1" customHeight="1">
      <c r="A10" s="78" t="s">
        <v>6</v>
      </c>
      <c r="B10" s="3"/>
      <c r="C10" s="4" t="s">
        <v>7</v>
      </c>
      <c r="D10" s="4"/>
      <c r="E10" s="4"/>
      <c r="F10" s="4"/>
      <c r="G10" s="4"/>
      <c r="H10" s="4"/>
      <c r="I10" s="4"/>
      <c r="J10" s="79"/>
      <c r="L10" s="80"/>
      <c r="M10" s="81"/>
    </row>
    <row r="11" spans="1:13" s="57" customFormat="1" ht="23.1" customHeight="1">
      <c r="A11" s="82" t="s">
        <v>8</v>
      </c>
      <c r="B11" s="5"/>
      <c r="C11" s="4" t="s">
        <v>7</v>
      </c>
      <c r="D11" s="4"/>
      <c r="E11" s="4"/>
      <c r="F11" s="4"/>
      <c r="G11" s="4"/>
      <c r="H11" s="4"/>
      <c r="I11" s="4"/>
      <c r="J11" s="285"/>
      <c r="K11" s="286"/>
      <c r="L11" s="286"/>
      <c r="M11" s="287"/>
    </row>
    <row r="12" spans="1:13" s="57" customFormat="1" ht="23.1" customHeight="1">
      <c r="A12" s="82" t="s">
        <v>9</v>
      </c>
      <c r="B12" s="5"/>
      <c r="C12" s="6" t="s">
        <v>7</v>
      </c>
      <c r="D12" s="6"/>
      <c r="E12" s="6"/>
      <c r="F12" s="6"/>
      <c r="G12" s="6"/>
      <c r="H12" s="6"/>
      <c r="I12" s="6"/>
      <c r="J12" s="285"/>
      <c r="K12" s="286"/>
      <c r="L12" s="286"/>
      <c r="M12" s="287"/>
    </row>
    <row r="13" spans="1:13" s="57" customFormat="1" ht="23.1" customHeight="1">
      <c r="A13" s="82" t="s">
        <v>10</v>
      </c>
      <c r="B13" s="5"/>
      <c r="C13" s="6"/>
      <c r="D13" s="6"/>
      <c r="E13" s="6"/>
      <c r="F13" s="83" t="s">
        <v>11</v>
      </c>
      <c r="G13" s="6"/>
      <c r="H13" s="6"/>
      <c r="I13" s="6"/>
      <c r="J13" s="285"/>
      <c r="K13" s="285"/>
      <c r="L13" s="285"/>
      <c r="M13" s="288"/>
    </row>
    <row r="14" spans="1:13" s="57" customFormat="1" ht="23.1" customHeight="1">
      <c r="A14" s="82" t="s">
        <v>12</v>
      </c>
      <c r="B14" s="5"/>
      <c r="C14" s="6"/>
      <c r="D14" s="6"/>
      <c r="E14" s="6"/>
      <c r="F14" s="6"/>
      <c r="G14" s="6"/>
      <c r="H14" s="6"/>
      <c r="I14" s="6"/>
      <c r="J14" s="84"/>
      <c r="K14" s="283"/>
      <c r="L14" s="283"/>
      <c r="M14" s="284"/>
    </row>
    <row r="15" spans="1:13" s="57" customFormat="1" ht="23.1" customHeight="1">
      <c r="A15" s="82" t="s">
        <v>96</v>
      </c>
      <c r="B15" s="30"/>
      <c r="C15" s="30"/>
      <c r="D15" s="30"/>
      <c r="E15" s="30"/>
      <c r="F15" s="30"/>
      <c r="G15" s="30"/>
      <c r="H15" s="30"/>
      <c r="I15" s="30"/>
      <c r="J15" s="84"/>
      <c r="K15" s="84"/>
      <c r="L15" s="85"/>
      <c r="M15" s="81"/>
    </row>
    <row r="16" spans="1:13" s="57" customFormat="1" ht="23.1" customHeight="1">
      <c r="A16" s="82" t="s">
        <v>51</v>
      </c>
      <c r="B16" s="128"/>
      <c r="C16" s="129"/>
      <c r="D16" s="129"/>
      <c r="E16" s="129"/>
      <c r="F16" s="129"/>
      <c r="G16" s="129"/>
      <c r="H16" s="129"/>
      <c r="I16" s="129"/>
      <c r="J16" s="84"/>
      <c r="K16" s="84"/>
      <c r="L16" s="85"/>
      <c r="M16" s="81"/>
    </row>
    <row r="17" spans="1:13" ht="12.75" customHeight="1" thickBot="1">
      <c r="A17" s="6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66"/>
    </row>
    <row r="18" spans="1:13" s="57" customFormat="1" ht="20.100000000000001" customHeight="1" thickBot="1">
      <c r="A18" s="210"/>
      <c r="B18" s="203"/>
      <c r="C18" s="17"/>
      <c r="D18" s="200" t="s">
        <v>40</v>
      </c>
      <c r="E18" s="201"/>
      <c r="F18" s="201"/>
      <c r="G18" s="201"/>
      <c r="H18" s="201"/>
      <c r="I18" s="201"/>
      <c r="J18" s="201"/>
      <c r="K18" s="201"/>
      <c r="L18" s="130">
        <f>SUM(D21+H21)*D20</f>
        <v>0</v>
      </c>
      <c r="M18" s="131"/>
    </row>
    <row r="19" spans="1:13" s="57" customFormat="1" ht="18" customHeight="1" thickBot="1">
      <c r="A19" s="204"/>
      <c r="B19" s="241"/>
      <c r="C19" s="29"/>
      <c r="D19" s="137" t="s">
        <v>98</v>
      </c>
      <c r="E19" s="138"/>
      <c r="F19" s="138"/>
      <c r="G19" s="139"/>
      <c r="H19" s="137" t="s">
        <v>100</v>
      </c>
      <c r="I19" s="138"/>
      <c r="J19" s="138"/>
      <c r="K19" s="139"/>
      <c r="L19" s="132"/>
      <c r="M19" s="133"/>
    </row>
    <row r="20" spans="1:13" s="57" customFormat="1" ht="18" customHeight="1" thickBot="1">
      <c r="A20" s="204"/>
      <c r="B20" s="241"/>
      <c r="C20" s="111" t="s">
        <v>24</v>
      </c>
      <c r="D20" s="208">
        <v>15</v>
      </c>
      <c r="E20" s="187"/>
      <c r="F20" s="187"/>
      <c r="G20" s="188"/>
      <c r="H20" s="209">
        <v>15</v>
      </c>
      <c r="I20" s="167"/>
      <c r="J20" s="167"/>
      <c r="K20" s="168"/>
      <c r="L20" s="134"/>
      <c r="M20" s="133"/>
    </row>
    <row r="21" spans="1:13" s="57" customFormat="1" ht="20.100000000000001" customHeight="1" thickBot="1">
      <c r="A21" s="206"/>
      <c r="B21" s="207"/>
      <c r="C21" s="110" t="s">
        <v>46</v>
      </c>
      <c r="D21" s="153"/>
      <c r="E21" s="154"/>
      <c r="F21" s="154"/>
      <c r="G21" s="155"/>
      <c r="H21" s="153"/>
      <c r="I21" s="154"/>
      <c r="J21" s="154"/>
      <c r="K21" s="155"/>
      <c r="L21" s="135"/>
      <c r="M21" s="136"/>
    </row>
    <row r="22" spans="1:13" s="57" customFormat="1" ht="20.100000000000001" customHeight="1" thickBot="1">
      <c r="A22" s="210"/>
      <c r="B22" s="203"/>
      <c r="C22" s="17"/>
      <c r="D22" s="214" t="s">
        <v>40</v>
      </c>
      <c r="E22" s="215"/>
      <c r="F22" s="215"/>
      <c r="G22" s="215"/>
      <c r="H22" s="215"/>
      <c r="I22" s="215"/>
      <c r="J22" s="215"/>
      <c r="K22" s="215"/>
      <c r="L22" s="130">
        <f>SUM(D25+H25)*D24</f>
        <v>0</v>
      </c>
      <c r="M22" s="131"/>
    </row>
    <row r="23" spans="1:13" s="57" customFormat="1" ht="18" customHeight="1" thickBot="1">
      <c r="A23" s="204"/>
      <c r="B23" s="205"/>
      <c r="C23" s="17"/>
      <c r="D23" s="140" t="s">
        <v>98</v>
      </c>
      <c r="E23" s="141"/>
      <c r="F23" s="141"/>
      <c r="G23" s="142"/>
      <c r="H23" s="143" t="s">
        <v>99</v>
      </c>
      <c r="I23" s="144"/>
      <c r="J23" s="144"/>
      <c r="K23" s="145"/>
      <c r="L23" s="132"/>
      <c r="M23" s="133"/>
    </row>
    <row r="24" spans="1:13" s="57" customFormat="1" ht="18" customHeight="1" thickBot="1">
      <c r="A24" s="204"/>
      <c r="B24" s="205"/>
      <c r="C24" s="19" t="s">
        <v>24</v>
      </c>
      <c r="D24" s="216">
        <v>15</v>
      </c>
      <c r="E24" s="217"/>
      <c r="F24" s="217"/>
      <c r="G24" s="218"/>
      <c r="H24" s="211">
        <v>15</v>
      </c>
      <c r="I24" s="212"/>
      <c r="J24" s="212"/>
      <c r="K24" s="213"/>
      <c r="L24" s="134"/>
      <c r="M24" s="133"/>
    </row>
    <row r="25" spans="1:13" s="57" customFormat="1" ht="20.100000000000001" customHeight="1" thickBot="1">
      <c r="A25" s="206"/>
      <c r="B25" s="207"/>
      <c r="C25" s="26" t="s">
        <v>46</v>
      </c>
      <c r="D25" s="153"/>
      <c r="E25" s="154"/>
      <c r="F25" s="154"/>
      <c r="G25" s="155"/>
      <c r="H25" s="153"/>
      <c r="I25" s="154"/>
      <c r="J25" s="154"/>
      <c r="K25" s="155"/>
      <c r="L25" s="135"/>
      <c r="M25" s="136"/>
    </row>
    <row r="26" spans="1:13" s="57" customFormat="1" ht="20.100000000000001" customHeight="1" thickBot="1">
      <c r="A26" s="210"/>
      <c r="B26" s="203"/>
      <c r="C26" s="17"/>
      <c r="D26" s="214" t="s">
        <v>40</v>
      </c>
      <c r="E26" s="215"/>
      <c r="F26" s="215"/>
      <c r="G26" s="215"/>
      <c r="H26" s="215"/>
      <c r="I26" s="215"/>
      <c r="J26" s="215"/>
      <c r="K26" s="215"/>
      <c r="L26" s="130">
        <f>SUM(D29+H29)*D28</f>
        <v>0</v>
      </c>
      <c r="M26" s="131"/>
    </row>
    <row r="27" spans="1:13" s="57" customFormat="1" ht="18" customHeight="1" thickBot="1">
      <c r="A27" s="204"/>
      <c r="B27" s="205"/>
      <c r="C27" s="17"/>
      <c r="D27" s="112"/>
      <c r="E27" s="99"/>
      <c r="F27" s="99"/>
      <c r="G27" s="99"/>
      <c r="H27" s="99"/>
      <c r="I27" s="99"/>
      <c r="J27" s="99"/>
      <c r="K27" s="126"/>
      <c r="L27" s="132"/>
      <c r="M27" s="133"/>
    </row>
    <row r="28" spans="1:13" s="57" customFormat="1" ht="18" customHeight="1" thickBot="1">
      <c r="A28" s="204"/>
      <c r="B28" s="205"/>
      <c r="C28" s="19" t="s">
        <v>24</v>
      </c>
      <c r="D28" s="216">
        <v>15</v>
      </c>
      <c r="E28" s="217"/>
      <c r="F28" s="217"/>
      <c r="G28" s="218"/>
      <c r="H28" s="219"/>
      <c r="I28" s="212"/>
      <c r="J28" s="212"/>
      <c r="K28" s="213"/>
      <c r="L28" s="134"/>
      <c r="M28" s="133"/>
    </row>
    <row r="29" spans="1:13" s="57" customFormat="1" ht="20.100000000000001" customHeight="1" thickBot="1">
      <c r="A29" s="206"/>
      <c r="B29" s="207"/>
      <c r="C29" s="26" t="s">
        <v>46</v>
      </c>
      <c r="D29" s="153"/>
      <c r="E29" s="154"/>
      <c r="F29" s="154"/>
      <c r="G29" s="155"/>
      <c r="H29" s="197"/>
      <c r="I29" s="198"/>
      <c r="J29" s="198"/>
      <c r="K29" s="199"/>
      <c r="L29" s="135"/>
      <c r="M29" s="136"/>
    </row>
    <row r="30" spans="1:13" s="57" customFormat="1" ht="20.100000000000001" customHeight="1" thickBot="1">
      <c r="A30" s="210"/>
      <c r="B30" s="203"/>
      <c r="C30" s="17"/>
      <c r="D30" s="214" t="s">
        <v>64</v>
      </c>
      <c r="E30" s="215"/>
      <c r="F30" s="215"/>
      <c r="G30" s="215"/>
      <c r="H30" s="215"/>
      <c r="I30" s="215"/>
      <c r="J30" s="215"/>
      <c r="K30" s="215"/>
      <c r="L30" s="130">
        <f>SUM(D33+H33)*D32</f>
        <v>0</v>
      </c>
      <c r="M30" s="131"/>
    </row>
    <row r="31" spans="1:13" s="57" customFormat="1" ht="18" customHeight="1" thickBot="1">
      <c r="A31" s="204"/>
      <c r="B31" s="205"/>
      <c r="C31" s="17"/>
      <c r="D31" s="112"/>
      <c r="E31" s="99"/>
      <c r="F31" s="99"/>
      <c r="G31" s="99"/>
      <c r="H31" s="99"/>
      <c r="I31" s="99"/>
      <c r="J31" s="99"/>
      <c r="K31" s="126"/>
      <c r="L31" s="132"/>
      <c r="M31" s="133"/>
    </row>
    <row r="32" spans="1:13" s="57" customFormat="1" ht="18" customHeight="1" thickBot="1">
      <c r="A32" s="204"/>
      <c r="B32" s="205"/>
      <c r="C32" s="19" t="s">
        <v>24</v>
      </c>
      <c r="D32" s="216">
        <v>15</v>
      </c>
      <c r="E32" s="217"/>
      <c r="F32" s="217"/>
      <c r="G32" s="218"/>
      <c r="H32" s="219"/>
      <c r="I32" s="212"/>
      <c r="J32" s="212"/>
      <c r="K32" s="213"/>
      <c r="L32" s="134"/>
      <c r="M32" s="133"/>
    </row>
    <row r="33" spans="1:13" s="57" customFormat="1" ht="20.100000000000001" customHeight="1" thickBot="1">
      <c r="A33" s="206"/>
      <c r="B33" s="207"/>
      <c r="C33" s="26" t="s">
        <v>46</v>
      </c>
      <c r="D33" s="153"/>
      <c r="E33" s="154"/>
      <c r="F33" s="154"/>
      <c r="G33" s="155"/>
      <c r="H33" s="153"/>
      <c r="I33" s="154"/>
      <c r="J33" s="154"/>
      <c r="K33" s="155"/>
      <c r="L33" s="135"/>
      <c r="M33" s="136"/>
    </row>
    <row r="34" spans="1:13" s="57" customFormat="1" ht="20.100000000000001" customHeight="1" thickBot="1">
      <c r="A34" s="210"/>
      <c r="B34" s="203"/>
      <c r="C34" s="17"/>
      <c r="D34" s="214" t="s">
        <v>64</v>
      </c>
      <c r="E34" s="215"/>
      <c r="F34" s="215"/>
      <c r="G34" s="215"/>
      <c r="H34" s="215"/>
      <c r="I34" s="215"/>
      <c r="J34" s="215"/>
      <c r="K34" s="215"/>
      <c r="L34" s="130">
        <f>+D36*D35</f>
        <v>0</v>
      </c>
      <c r="M34" s="131"/>
    </row>
    <row r="35" spans="1:13" s="57" customFormat="1" ht="37.5" customHeight="1" thickBot="1">
      <c r="A35" s="204"/>
      <c r="B35" s="205"/>
      <c r="C35" s="19" t="s">
        <v>24</v>
      </c>
      <c r="D35" s="216">
        <v>15</v>
      </c>
      <c r="E35" s="217"/>
      <c r="F35" s="217"/>
      <c r="G35" s="218"/>
      <c r="H35" s="219"/>
      <c r="I35" s="212"/>
      <c r="J35" s="212"/>
      <c r="K35" s="213"/>
      <c r="L35" s="152"/>
      <c r="M35" s="133"/>
    </row>
    <row r="36" spans="1:13" s="57" customFormat="1" ht="20.100000000000001" customHeight="1" thickBot="1">
      <c r="A36" s="206"/>
      <c r="B36" s="207"/>
      <c r="C36" s="26" t="s">
        <v>46</v>
      </c>
      <c r="D36" s="153"/>
      <c r="E36" s="154"/>
      <c r="F36" s="154"/>
      <c r="G36" s="155"/>
      <c r="H36" s="153"/>
      <c r="I36" s="154"/>
      <c r="J36" s="154"/>
      <c r="K36" s="155"/>
      <c r="L36" s="135"/>
      <c r="M36" s="136"/>
    </row>
    <row r="37" spans="1:13" s="57" customFormat="1" ht="20.100000000000001" customHeight="1" thickBot="1">
      <c r="A37" s="210"/>
      <c r="B37" s="203"/>
      <c r="C37" s="17"/>
      <c r="D37" s="214" t="s">
        <v>64</v>
      </c>
      <c r="E37" s="215"/>
      <c r="F37" s="215"/>
      <c r="G37" s="215"/>
      <c r="H37" s="215"/>
      <c r="I37" s="215"/>
      <c r="J37" s="215"/>
      <c r="K37" s="215"/>
      <c r="L37" s="130">
        <f>SUM(D40:K40)*15</f>
        <v>0</v>
      </c>
      <c r="M37" s="131"/>
    </row>
    <row r="38" spans="1:13" s="57" customFormat="1" ht="18" customHeight="1" thickBot="1">
      <c r="A38" s="204"/>
      <c r="B38" s="205"/>
      <c r="C38" s="17"/>
      <c r="D38" s="96"/>
      <c r="E38" s="97"/>
      <c r="F38" s="97"/>
      <c r="G38" s="97"/>
      <c r="H38" s="97"/>
      <c r="I38" s="97"/>
      <c r="J38" s="97"/>
      <c r="K38" s="97"/>
      <c r="L38" s="196"/>
      <c r="M38" s="133"/>
    </row>
    <row r="39" spans="1:13" s="57" customFormat="1" ht="18" customHeight="1" thickBot="1">
      <c r="A39" s="204"/>
      <c r="B39" s="205"/>
      <c r="C39" s="19" t="s">
        <v>24</v>
      </c>
      <c r="D39" s="221">
        <v>15</v>
      </c>
      <c r="E39" s="217"/>
      <c r="F39" s="217"/>
      <c r="G39" s="218"/>
      <c r="H39" s="219"/>
      <c r="I39" s="212"/>
      <c r="J39" s="212"/>
      <c r="K39" s="213"/>
      <c r="L39" s="152"/>
      <c r="M39" s="133"/>
    </row>
    <row r="40" spans="1:13" s="57" customFormat="1" ht="20.100000000000001" customHeight="1" thickBot="1">
      <c r="A40" s="206"/>
      <c r="B40" s="207"/>
      <c r="C40" s="26" t="s">
        <v>46</v>
      </c>
      <c r="D40" s="153"/>
      <c r="E40" s="154"/>
      <c r="F40" s="154"/>
      <c r="G40" s="155"/>
      <c r="H40" s="153"/>
      <c r="I40" s="154"/>
      <c r="J40" s="154"/>
      <c r="K40" s="155"/>
      <c r="L40" s="135"/>
      <c r="M40" s="136"/>
    </row>
    <row r="41" spans="1:13" s="57" customFormat="1" ht="20.100000000000001" customHeight="1" thickBot="1">
      <c r="A41" s="210"/>
      <c r="B41" s="203"/>
      <c r="C41" s="17"/>
      <c r="D41" s="214" t="s">
        <v>64</v>
      </c>
      <c r="E41" s="215"/>
      <c r="F41" s="215"/>
      <c r="G41" s="215"/>
      <c r="H41" s="215"/>
      <c r="I41" s="215"/>
      <c r="J41" s="215"/>
      <c r="K41" s="215"/>
      <c r="L41" s="130">
        <f>SUM(D44:K44)*15</f>
        <v>0</v>
      </c>
      <c r="M41" s="131"/>
    </row>
    <row r="42" spans="1:13" s="57" customFormat="1" ht="18" customHeight="1" thickBot="1">
      <c r="A42" s="204"/>
      <c r="B42" s="205"/>
      <c r="C42" s="17"/>
      <c r="D42" s="140" t="s">
        <v>101</v>
      </c>
      <c r="E42" s="141"/>
      <c r="F42" s="141"/>
      <c r="G42" s="141"/>
      <c r="H42" s="97"/>
      <c r="I42" s="97"/>
      <c r="J42" s="97"/>
      <c r="K42" s="97"/>
      <c r="L42" s="196"/>
      <c r="M42" s="133"/>
    </row>
    <row r="43" spans="1:13" s="57" customFormat="1" ht="33.75" customHeight="1" thickBot="1">
      <c r="A43" s="204"/>
      <c r="B43" s="205"/>
      <c r="C43" s="19" t="s">
        <v>24</v>
      </c>
      <c r="D43" s="216">
        <v>15</v>
      </c>
      <c r="E43" s="217"/>
      <c r="F43" s="217"/>
      <c r="G43" s="218"/>
      <c r="H43" s="219"/>
      <c r="I43" s="212"/>
      <c r="J43" s="212"/>
      <c r="K43" s="213"/>
      <c r="L43" s="152"/>
      <c r="M43" s="133"/>
    </row>
    <row r="44" spans="1:13" s="57" customFormat="1" ht="20.100000000000001" customHeight="1" thickBot="1">
      <c r="A44" s="206"/>
      <c r="B44" s="207"/>
      <c r="C44" s="26" t="s">
        <v>46</v>
      </c>
      <c r="D44" s="153"/>
      <c r="E44" s="154"/>
      <c r="F44" s="154"/>
      <c r="G44" s="155"/>
      <c r="H44" s="153"/>
      <c r="I44" s="154"/>
      <c r="J44" s="154"/>
      <c r="K44" s="155"/>
      <c r="L44" s="135"/>
      <c r="M44" s="136"/>
    </row>
    <row r="45" spans="1:13" s="57" customFormat="1" ht="20.100000000000001" customHeight="1" thickBot="1">
      <c r="A45" s="210"/>
      <c r="B45" s="203"/>
      <c r="C45" s="17"/>
      <c r="D45" s="214" t="s">
        <v>64</v>
      </c>
      <c r="E45" s="215"/>
      <c r="F45" s="215"/>
      <c r="G45" s="215"/>
      <c r="H45" s="215"/>
      <c r="I45" s="215"/>
      <c r="J45" s="215"/>
      <c r="K45" s="215"/>
      <c r="L45" s="130">
        <f>SUM(D48+H48)*D47</f>
        <v>0</v>
      </c>
      <c r="M45" s="131"/>
    </row>
    <row r="46" spans="1:13" s="57" customFormat="1" ht="20.25" customHeight="1" thickBot="1">
      <c r="A46" s="204"/>
      <c r="B46" s="205"/>
      <c r="C46" s="17"/>
      <c r="D46" s="140" t="s">
        <v>98</v>
      </c>
      <c r="E46" s="141"/>
      <c r="F46" s="141"/>
      <c r="G46" s="142"/>
      <c r="H46" s="146" t="s">
        <v>99</v>
      </c>
      <c r="I46" s="141"/>
      <c r="J46" s="141"/>
      <c r="K46" s="142"/>
      <c r="L46" s="132"/>
      <c r="M46" s="133"/>
    </row>
    <row r="47" spans="1:13" s="57" customFormat="1" ht="24" customHeight="1" thickBot="1">
      <c r="A47" s="204"/>
      <c r="B47" s="205"/>
      <c r="C47" s="19" t="s">
        <v>24</v>
      </c>
      <c r="D47" s="216">
        <v>15</v>
      </c>
      <c r="E47" s="217"/>
      <c r="F47" s="217"/>
      <c r="G47" s="218"/>
      <c r="H47" s="211">
        <v>15</v>
      </c>
      <c r="I47" s="212"/>
      <c r="J47" s="212"/>
      <c r="K47" s="213"/>
      <c r="L47" s="134"/>
      <c r="M47" s="133"/>
    </row>
    <row r="48" spans="1:13" s="57" customFormat="1" ht="20.100000000000001" customHeight="1" thickBot="1">
      <c r="A48" s="206"/>
      <c r="B48" s="207"/>
      <c r="C48" s="26" t="s">
        <v>46</v>
      </c>
      <c r="D48" s="153"/>
      <c r="E48" s="154"/>
      <c r="F48" s="154"/>
      <c r="G48" s="155"/>
      <c r="H48" s="153"/>
      <c r="I48" s="154"/>
      <c r="J48" s="154"/>
      <c r="K48" s="155"/>
      <c r="L48" s="135"/>
      <c r="M48" s="136"/>
    </row>
    <row r="49" spans="1:13" s="57" customFormat="1" ht="18" customHeight="1" thickBot="1">
      <c r="A49" s="210"/>
      <c r="B49" s="203"/>
      <c r="C49" s="17"/>
      <c r="D49" s="214" t="s">
        <v>64</v>
      </c>
      <c r="E49" s="215"/>
      <c r="F49" s="215"/>
      <c r="G49" s="215"/>
      <c r="H49" s="215"/>
      <c r="I49" s="215"/>
      <c r="J49" s="215"/>
      <c r="K49" s="215"/>
      <c r="L49" s="130">
        <f>SUM(D52+H52)*D51</f>
        <v>0</v>
      </c>
      <c r="M49" s="131"/>
    </row>
    <row r="50" spans="1:13" s="57" customFormat="1" ht="18" customHeight="1" thickBot="1">
      <c r="A50" s="204"/>
      <c r="B50" s="205"/>
      <c r="C50" s="17"/>
      <c r="D50" s="140" t="s">
        <v>98</v>
      </c>
      <c r="E50" s="141"/>
      <c r="F50" s="141"/>
      <c r="G50" s="142"/>
      <c r="H50" s="146" t="s">
        <v>100</v>
      </c>
      <c r="I50" s="141"/>
      <c r="J50" s="141"/>
      <c r="K50" s="142"/>
      <c r="L50" s="132"/>
      <c r="M50" s="133"/>
    </row>
    <row r="51" spans="1:13" s="57" customFormat="1" ht="24" customHeight="1" thickBot="1">
      <c r="A51" s="204"/>
      <c r="B51" s="205"/>
      <c r="C51" s="19" t="s">
        <v>24</v>
      </c>
      <c r="D51" s="216">
        <v>15</v>
      </c>
      <c r="E51" s="217"/>
      <c r="F51" s="217"/>
      <c r="G51" s="218"/>
      <c r="H51" s="211">
        <v>15</v>
      </c>
      <c r="I51" s="212"/>
      <c r="J51" s="212"/>
      <c r="K51" s="213"/>
      <c r="L51" s="134"/>
      <c r="M51" s="133"/>
    </row>
    <row r="52" spans="1:13" s="57" customFormat="1" ht="20.100000000000001" customHeight="1" thickBot="1">
      <c r="A52" s="206"/>
      <c r="B52" s="207"/>
      <c r="C52" s="26" t="s">
        <v>46</v>
      </c>
      <c r="D52" s="153"/>
      <c r="E52" s="154"/>
      <c r="F52" s="154"/>
      <c r="G52" s="155"/>
      <c r="H52" s="153"/>
      <c r="I52" s="154"/>
      <c r="J52" s="154"/>
      <c r="K52" s="155"/>
      <c r="L52" s="135"/>
      <c r="M52" s="136"/>
    </row>
    <row r="53" spans="1:13" s="57" customFormat="1" ht="20.100000000000001" customHeight="1" thickBot="1">
      <c r="A53" s="202"/>
      <c r="B53" s="203"/>
      <c r="C53" s="180" t="s">
        <v>69</v>
      </c>
      <c r="D53" s="181"/>
      <c r="E53" s="181"/>
      <c r="F53" s="181"/>
      <c r="G53" s="181"/>
      <c r="H53" s="181"/>
      <c r="I53" s="181"/>
      <c r="J53" s="181"/>
      <c r="K53" s="182"/>
      <c r="L53" s="130">
        <f>SUM(D56+H56)*D55</f>
        <v>0</v>
      </c>
      <c r="M53" s="131"/>
    </row>
    <row r="54" spans="1:13" s="57" customFormat="1" ht="20.100000000000001" customHeight="1" thickBot="1">
      <c r="A54" s="204"/>
      <c r="B54" s="205"/>
      <c r="C54" s="183" t="s">
        <v>65</v>
      </c>
      <c r="D54" s="184"/>
      <c r="E54" s="184"/>
      <c r="F54" s="184"/>
      <c r="G54" s="185"/>
      <c r="H54" s="157" t="s">
        <v>66</v>
      </c>
      <c r="I54" s="158"/>
      <c r="J54" s="158"/>
      <c r="K54" s="159"/>
      <c r="L54" s="132"/>
      <c r="M54" s="133"/>
    </row>
    <row r="55" spans="1:13" s="57" customFormat="1" ht="42.75" customHeight="1" thickBot="1">
      <c r="A55" s="204"/>
      <c r="B55" s="205"/>
      <c r="C55" s="19" t="s">
        <v>24</v>
      </c>
      <c r="D55" s="208">
        <v>8</v>
      </c>
      <c r="E55" s="187"/>
      <c r="F55" s="187"/>
      <c r="G55" s="188"/>
      <c r="H55" s="209">
        <v>8</v>
      </c>
      <c r="I55" s="167"/>
      <c r="J55" s="167"/>
      <c r="K55" s="168"/>
      <c r="L55" s="134"/>
      <c r="M55" s="133"/>
    </row>
    <row r="56" spans="1:13" s="57" customFormat="1" ht="25.5" customHeight="1" thickBot="1">
      <c r="A56" s="206"/>
      <c r="B56" s="207"/>
      <c r="C56" s="26" t="s">
        <v>46</v>
      </c>
      <c r="D56" s="153"/>
      <c r="E56" s="154"/>
      <c r="F56" s="154"/>
      <c r="G56" s="155"/>
      <c r="H56" s="153"/>
      <c r="I56" s="154"/>
      <c r="J56" s="154"/>
      <c r="K56" s="155"/>
      <c r="L56" s="135"/>
      <c r="M56" s="136"/>
    </row>
    <row r="57" spans="1:13" s="57" customFormat="1" ht="20.100000000000001" customHeight="1" thickBot="1">
      <c r="A57" s="210"/>
      <c r="B57" s="203"/>
      <c r="C57" s="180" t="s">
        <v>102</v>
      </c>
      <c r="D57" s="141"/>
      <c r="E57" s="141"/>
      <c r="F57" s="141"/>
      <c r="G57" s="141"/>
      <c r="H57" s="141"/>
      <c r="I57" s="142"/>
      <c r="J57" s="113"/>
      <c r="K57" s="94"/>
      <c r="L57" s="130">
        <f>SUM(D61:K61)*D60</f>
        <v>0</v>
      </c>
      <c r="M57" s="131"/>
    </row>
    <row r="58" spans="1:13" s="57" customFormat="1" ht="20.100000000000001" customHeight="1" thickBot="1">
      <c r="A58" s="204"/>
      <c r="B58" s="205"/>
      <c r="C58" s="193" t="s">
        <v>85</v>
      </c>
      <c r="D58" s="194"/>
      <c r="E58" s="194"/>
      <c r="F58" s="194"/>
      <c r="G58" s="194"/>
      <c r="H58" s="194"/>
      <c r="I58" s="195"/>
      <c r="J58" s="114"/>
      <c r="K58" s="95"/>
      <c r="L58" s="152"/>
      <c r="M58" s="133"/>
    </row>
    <row r="59" spans="1:13" s="57" customFormat="1" ht="20.100000000000001" customHeight="1" thickBot="1">
      <c r="A59" s="204"/>
      <c r="B59" s="205"/>
      <c r="C59" s="183" t="s">
        <v>65</v>
      </c>
      <c r="D59" s="184"/>
      <c r="E59" s="184"/>
      <c r="F59" s="184"/>
      <c r="G59" s="185"/>
      <c r="H59" s="192" t="s">
        <v>103</v>
      </c>
      <c r="I59" s="158"/>
      <c r="J59" s="158"/>
      <c r="K59" s="159"/>
      <c r="L59" s="152"/>
      <c r="M59" s="133"/>
    </row>
    <row r="60" spans="1:13" s="57" customFormat="1" ht="37.5" customHeight="1" thickBot="1">
      <c r="A60" s="204"/>
      <c r="B60" s="205"/>
      <c r="C60" s="19" t="s">
        <v>24</v>
      </c>
      <c r="D60" s="208">
        <v>15</v>
      </c>
      <c r="E60" s="187"/>
      <c r="F60" s="187"/>
      <c r="G60" s="188"/>
      <c r="H60" s="209">
        <v>15</v>
      </c>
      <c r="I60" s="167"/>
      <c r="J60" s="167"/>
      <c r="K60" s="168"/>
      <c r="L60" s="152"/>
      <c r="M60" s="133"/>
    </row>
    <row r="61" spans="1:13" s="57" customFormat="1" ht="20.100000000000001" customHeight="1" thickBot="1">
      <c r="A61" s="206"/>
      <c r="B61" s="207"/>
      <c r="C61" s="26" t="s">
        <v>46</v>
      </c>
      <c r="D61" s="153"/>
      <c r="E61" s="154"/>
      <c r="F61" s="154"/>
      <c r="G61" s="155"/>
      <c r="H61" s="153"/>
      <c r="I61" s="154"/>
      <c r="J61" s="154"/>
      <c r="K61" s="155"/>
      <c r="L61" s="135"/>
      <c r="M61" s="136"/>
    </row>
    <row r="62" spans="1:13" s="57" customFormat="1" ht="20.100000000000001" customHeight="1" thickBot="1">
      <c r="A62" s="210"/>
      <c r="B62" s="203"/>
      <c r="C62" s="180">
        <v>0</v>
      </c>
      <c r="D62" s="181"/>
      <c r="E62" s="181"/>
      <c r="F62" s="181"/>
      <c r="G62" s="181"/>
      <c r="H62" s="181"/>
      <c r="I62" s="181"/>
      <c r="J62" s="181"/>
      <c r="K62" s="182"/>
      <c r="L62" s="130">
        <f>SUM(D65:K65)*D64</f>
        <v>0</v>
      </c>
      <c r="M62" s="131"/>
    </row>
    <row r="63" spans="1:13" s="57" customFormat="1" ht="20.100000000000001" customHeight="1" thickBot="1">
      <c r="A63" s="204"/>
      <c r="B63" s="205"/>
      <c r="C63" s="183" t="s">
        <v>65</v>
      </c>
      <c r="D63" s="184"/>
      <c r="E63" s="184"/>
      <c r="F63" s="184"/>
      <c r="G63" s="185"/>
      <c r="H63" s="157" t="s">
        <v>66</v>
      </c>
      <c r="I63" s="158"/>
      <c r="J63" s="158"/>
      <c r="K63" s="159"/>
      <c r="L63" s="152"/>
      <c r="M63" s="133"/>
    </row>
    <row r="64" spans="1:13" s="57" customFormat="1" ht="45" customHeight="1" thickBot="1">
      <c r="A64" s="204"/>
      <c r="B64" s="205"/>
      <c r="C64" s="19" t="s">
        <v>24</v>
      </c>
      <c r="D64" s="208">
        <v>30</v>
      </c>
      <c r="E64" s="187"/>
      <c r="F64" s="187"/>
      <c r="G64" s="188"/>
      <c r="H64" s="209">
        <v>30</v>
      </c>
      <c r="I64" s="167"/>
      <c r="J64" s="167"/>
      <c r="K64" s="168"/>
      <c r="L64" s="152"/>
      <c r="M64" s="133"/>
    </row>
    <row r="65" spans="1:13" s="57" customFormat="1" ht="23.25" customHeight="1" thickBot="1">
      <c r="A65" s="206"/>
      <c r="B65" s="207"/>
      <c r="C65" s="26" t="s">
        <v>46</v>
      </c>
      <c r="D65" s="153"/>
      <c r="E65" s="154"/>
      <c r="F65" s="154"/>
      <c r="G65" s="155"/>
      <c r="H65" s="153"/>
      <c r="I65" s="154"/>
      <c r="J65" s="154"/>
      <c r="K65" s="155"/>
      <c r="L65" s="135"/>
      <c r="M65" s="136"/>
    </row>
    <row r="66" spans="1:13" s="57" customFormat="1" ht="20.100000000000001" customHeight="1" thickBot="1">
      <c r="A66" s="210"/>
      <c r="B66" s="203"/>
      <c r="C66" s="180" t="s">
        <v>83</v>
      </c>
      <c r="D66" s="181"/>
      <c r="E66" s="181"/>
      <c r="F66" s="181"/>
      <c r="G66" s="181"/>
      <c r="H66" s="181"/>
      <c r="I66" s="181"/>
      <c r="J66" s="181"/>
      <c r="K66" s="182"/>
      <c r="L66" s="130">
        <f>SUM(D69:K69)*D68</f>
        <v>0</v>
      </c>
      <c r="M66" s="131"/>
    </row>
    <row r="67" spans="1:13" s="57" customFormat="1" ht="20.100000000000001" customHeight="1" thickBot="1">
      <c r="A67" s="204"/>
      <c r="B67" s="205"/>
      <c r="C67" s="183" t="s">
        <v>65</v>
      </c>
      <c r="D67" s="184"/>
      <c r="E67" s="184"/>
      <c r="F67" s="184"/>
      <c r="G67" s="185"/>
      <c r="H67" s="157" t="s">
        <v>66</v>
      </c>
      <c r="I67" s="158"/>
      <c r="J67" s="158"/>
      <c r="K67" s="159"/>
      <c r="L67" s="152"/>
      <c r="M67" s="133"/>
    </row>
    <row r="68" spans="1:13" s="57" customFormat="1" ht="32.25" customHeight="1" thickBot="1">
      <c r="A68" s="204"/>
      <c r="B68" s="205"/>
      <c r="C68" s="19" t="s">
        <v>24</v>
      </c>
      <c r="D68" s="186">
        <v>20</v>
      </c>
      <c r="E68" s="187"/>
      <c r="F68" s="187"/>
      <c r="G68" s="188"/>
      <c r="H68" s="166">
        <v>20</v>
      </c>
      <c r="I68" s="167"/>
      <c r="J68" s="167"/>
      <c r="K68" s="168"/>
      <c r="L68" s="152"/>
      <c r="M68" s="133"/>
    </row>
    <row r="69" spans="1:13" s="57" customFormat="1" ht="24" customHeight="1" thickBot="1">
      <c r="A69" s="206"/>
      <c r="B69" s="207"/>
      <c r="C69" s="26" t="s">
        <v>46</v>
      </c>
      <c r="D69" s="153"/>
      <c r="E69" s="154"/>
      <c r="F69" s="154"/>
      <c r="G69" s="155"/>
      <c r="H69" s="153"/>
      <c r="I69" s="154"/>
      <c r="J69" s="154"/>
      <c r="K69" s="155"/>
      <c r="L69" s="135"/>
      <c r="M69" s="136"/>
    </row>
    <row r="70" spans="1:13" s="57" customFormat="1" ht="20.100000000000001" customHeight="1" thickBot="1">
      <c r="A70" s="210"/>
      <c r="B70" s="203"/>
      <c r="C70" s="180" t="s">
        <v>84</v>
      </c>
      <c r="D70" s="181"/>
      <c r="E70" s="181"/>
      <c r="F70" s="181"/>
      <c r="G70" s="181"/>
      <c r="H70" s="181"/>
      <c r="I70" s="181"/>
      <c r="J70" s="181"/>
      <c r="K70" s="182"/>
      <c r="L70" s="130">
        <f>SUM(D73:K73)*D72</f>
        <v>0</v>
      </c>
      <c r="M70" s="131"/>
    </row>
    <row r="71" spans="1:13" s="57" customFormat="1" ht="20.100000000000001" customHeight="1" thickBot="1">
      <c r="A71" s="204"/>
      <c r="B71" s="205"/>
      <c r="C71" s="183" t="s">
        <v>65</v>
      </c>
      <c r="D71" s="184"/>
      <c r="E71" s="184"/>
      <c r="F71" s="184"/>
      <c r="G71" s="185"/>
      <c r="H71" s="157" t="s">
        <v>66</v>
      </c>
      <c r="I71" s="158"/>
      <c r="J71" s="158"/>
      <c r="K71" s="159"/>
      <c r="L71" s="152"/>
      <c r="M71" s="133"/>
    </row>
    <row r="72" spans="1:13" s="57" customFormat="1" ht="37.5" customHeight="1" thickBot="1">
      <c r="A72" s="204"/>
      <c r="B72" s="205"/>
      <c r="C72" s="19" t="s">
        <v>24</v>
      </c>
      <c r="D72" s="186">
        <v>10</v>
      </c>
      <c r="E72" s="187"/>
      <c r="F72" s="187"/>
      <c r="G72" s="188"/>
      <c r="H72" s="166">
        <v>10</v>
      </c>
      <c r="I72" s="167"/>
      <c r="J72" s="167"/>
      <c r="K72" s="168"/>
      <c r="L72" s="152"/>
      <c r="M72" s="133"/>
    </row>
    <row r="73" spans="1:13" s="57" customFormat="1" ht="24" customHeight="1" thickBot="1">
      <c r="A73" s="206"/>
      <c r="B73" s="207"/>
      <c r="C73" s="26" t="s">
        <v>46</v>
      </c>
      <c r="D73" s="153"/>
      <c r="E73" s="154"/>
      <c r="F73" s="154"/>
      <c r="G73" s="155"/>
      <c r="H73" s="153"/>
      <c r="I73" s="154"/>
      <c r="J73" s="154"/>
      <c r="K73" s="155"/>
      <c r="L73" s="135"/>
      <c r="M73" s="136"/>
    </row>
    <row r="74" spans="1:13" s="57" customFormat="1" ht="20.100000000000001" customHeight="1" thickBot="1">
      <c r="A74" s="210"/>
      <c r="B74" s="203"/>
      <c r="C74" s="180" t="s">
        <v>82</v>
      </c>
      <c r="D74" s="181"/>
      <c r="E74" s="181"/>
      <c r="F74" s="181"/>
      <c r="G74" s="181"/>
      <c r="H74" s="181"/>
      <c r="I74" s="181"/>
      <c r="J74" s="181"/>
      <c r="K74" s="182"/>
      <c r="L74" s="130">
        <f>SUM(D77:K77)*D76</f>
        <v>0</v>
      </c>
      <c r="M74" s="131"/>
    </row>
    <row r="75" spans="1:13" s="57" customFormat="1" ht="20.100000000000001" customHeight="1" thickBot="1">
      <c r="A75" s="204"/>
      <c r="B75" s="205"/>
      <c r="C75" s="183" t="s">
        <v>65</v>
      </c>
      <c r="D75" s="184"/>
      <c r="E75" s="184"/>
      <c r="F75" s="184"/>
      <c r="G75" s="185"/>
      <c r="H75" s="192" t="s">
        <v>66</v>
      </c>
      <c r="I75" s="158"/>
      <c r="J75" s="158"/>
      <c r="K75" s="159"/>
      <c r="L75" s="152"/>
      <c r="M75" s="133"/>
    </row>
    <row r="76" spans="1:13" s="57" customFormat="1" ht="42.75" customHeight="1" thickBot="1">
      <c r="A76" s="204"/>
      <c r="B76" s="205"/>
      <c r="C76" s="19" t="s">
        <v>24</v>
      </c>
      <c r="D76" s="186">
        <v>20</v>
      </c>
      <c r="E76" s="187"/>
      <c r="F76" s="187"/>
      <c r="G76" s="188"/>
      <c r="H76" s="166">
        <v>20</v>
      </c>
      <c r="I76" s="167"/>
      <c r="J76" s="167"/>
      <c r="K76" s="168"/>
      <c r="L76" s="152"/>
      <c r="M76" s="133"/>
    </row>
    <row r="77" spans="1:13" s="57" customFormat="1" ht="25.5" customHeight="1" thickBot="1">
      <c r="A77" s="206"/>
      <c r="B77" s="207"/>
      <c r="C77" s="26" t="s">
        <v>46</v>
      </c>
      <c r="D77" s="153"/>
      <c r="E77" s="154"/>
      <c r="F77" s="154"/>
      <c r="G77" s="155"/>
      <c r="H77" s="153"/>
      <c r="I77" s="154"/>
      <c r="J77" s="154"/>
      <c r="K77" s="155"/>
      <c r="L77" s="135"/>
      <c r="M77" s="136"/>
    </row>
    <row r="78" spans="1:13" s="57" customFormat="1" ht="20.100000000000001" customHeight="1" thickBot="1">
      <c r="A78" s="210"/>
      <c r="B78" s="203"/>
      <c r="C78" s="180" t="s">
        <v>67</v>
      </c>
      <c r="D78" s="181"/>
      <c r="E78" s="181"/>
      <c r="F78" s="181"/>
      <c r="G78" s="181"/>
      <c r="H78" s="181"/>
      <c r="I78" s="181"/>
      <c r="J78" s="181"/>
      <c r="K78" s="182"/>
      <c r="L78" s="130">
        <f>SUM(D81:K81)*D80</f>
        <v>0</v>
      </c>
      <c r="M78" s="131"/>
    </row>
    <row r="79" spans="1:13" s="57" customFormat="1" ht="20.100000000000001" customHeight="1" thickBot="1">
      <c r="A79" s="204"/>
      <c r="B79" s="205"/>
      <c r="C79" s="183" t="s">
        <v>65</v>
      </c>
      <c r="D79" s="184"/>
      <c r="E79" s="184"/>
      <c r="F79" s="184"/>
      <c r="G79" s="185"/>
      <c r="H79" s="192" t="s">
        <v>66</v>
      </c>
      <c r="I79" s="158"/>
      <c r="J79" s="158"/>
      <c r="K79" s="159"/>
      <c r="L79" s="152"/>
      <c r="M79" s="133"/>
    </row>
    <row r="80" spans="1:13" s="57" customFormat="1" ht="37.5" customHeight="1" thickBot="1">
      <c r="A80" s="204"/>
      <c r="B80" s="205"/>
      <c r="C80" s="19" t="s">
        <v>24</v>
      </c>
      <c r="D80" s="186">
        <v>20</v>
      </c>
      <c r="E80" s="187"/>
      <c r="F80" s="187"/>
      <c r="G80" s="188"/>
      <c r="H80" s="166">
        <v>20</v>
      </c>
      <c r="I80" s="167"/>
      <c r="J80" s="167"/>
      <c r="K80" s="168"/>
      <c r="L80" s="152"/>
      <c r="M80" s="133"/>
    </row>
    <row r="81" spans="1:13" s="57" customFormat="1" ht="20.100000000000001" customHeight="1" thickBot="1">
      <c r="A81" s="206"/>
      <c r="B81" s="207"/>
      <c r="C81" s="26" t="s">
        <v>46</v>
      </c>
      <c r="D81" s="153"/>
      <c r="E81" s="154"/>
      <c r="F81" s="154"/>
      <c r="G81" s="155"/>
      <c r="H81" s="153"/>
      <c r="I81" s="154"/>
      <c r="J81" s="154"/>
      <c r="K81" s="155"/>
      <c r="L81" s="135"/>
      <c r="M81" s="136"/>
    </row>
    <row r="82" spans="1:13" s="57" customFormat="1" ht="20.100000000000001" customHeight="1" thickBot="1">
      <c r="A82" s="210"/>
      <c r="B82" s="203"/>
      <c r="C82" s="180" t="s">
        <v>68</v>
      </c>
      <c r="D82" s="181"/>
      <c r="E82" s="181"/>
      <c r="F82" s="181"/>
      <c r="G82" s="181"/>
      <c r="H82" s="181"/>
      <c r="I82" s="181"/>
      <c r="J82" s="181"/>
      <c r="K82" s="182"/>
      <c r="L82" s="130">
        <f>SUM(D85:K85)*D84</f>
        <v>0</v>
      </c>
      <c r="M82" s="131"/>
    </row>
    <row r="83" spans="1:13" s="57" customFormat="1" ht="20.100000000000001" customHeight="1" thickBot="1">
      <c r="A83" s="204"/>
      <c r="B83" s="205"/>
      <c r="C83" s="183" t="s">
        <v>65</v>
      </c>
      <c r="D83" s="184"/>
      <c r="E83" s="184"/>
      <c r="F83" s="184"/>
      <c r="G83" s="185"/>
      <c r="H83" s="21"/>
      <c r="I83" s="220" t="s">
        <v>66</v>
      </c>
      <c r="J83" s="144"/>
      <c r="K83" s="23"/>
      <c r="L83" s="152"/>
      <c r="M83" s="133"/>
    </row>
    <row r="84" spans="1:13" s="57" customFormat="1" ht="42" customHeight="1" thickBot="1">
      <c r="A84" s="204"/>
      <c r="B84" s="205"/>
      <c r="C84" s="19" t="s">
        <v>24</v>
      </c>
      <c r="D84" s="186">
        <v>20</v>
      </c>
      <c r="E84" s="187"/>
      <c r="F84" s="187"/>
      <c r="G84" s="188"/>
      <c r="H84" s="166">
        <v>20</v>
      </c>
      <c r="I84" s="167"/>
      <c r="J84" s="167"/>
      <c r="K84" s="168"/>
      <c r="L84" s="152"/>
      <c r="M84" s="133"/>
    </row>
    <row r="85" spans="1:13" s="57" customFormat="1" ht="23.25" customHeight="1" thickBot="1">
      <c r="A85" s="206"/>
      <c r="B85" s="207"/>
      <c r="C85" s="26" t="s">
        <v>46</v>
      </c>
      <c r="D85" s="153"/>
      <c r="E85" s="154"/>
      <c r="F85" s="154"/>
      <c r="G85" s="155"/>
      <c r="H85" s="153"/>
      <c r="I85" s="154"/>
      <c r="J85" s="154"/>
      <c r="K85" s="155"/>
      <c r="L85" s="135"/>
      <c r="M85" s="136"/>
    </row>
    <row r="86" spans="1:13" s="57" customFormat="1" ht="20.100000000000001" customHeight="1" thickBot="1">
      <c r="A86" s="210"/>
      <c r="B86" s="203"/>
      <c r="C86" s="180" t="s">
        <v>59</v>
      </c>
      <c r="D86" s="181"/>
      <c r="E86" s="181"/>
      <c r="F86" s="181"/>
      <c r="G86" s="181"/>
      <c r="H86" s="181"/>
      <c r="I86" s="181"/>
      <c r="J86" s="181"/>
      <c r="K86" s="182"/>
      <c r="L86" s="130">
        <f>+(D89*D88)+(H89*H88)</f>
        <v>0</v>
      </c>
      <c r="M86" s="131"/>
    </row>
    <row r="87" spans="1:13" s="57" customFormat="1" ht="20.100000000000001" customHeight="1" thickBot="1">
      <c r="A87" s="204"/>
      <c r="B87" s="205"/>
      <c r="C87" s="183" t="s">
        <v>60</v>
      </c>
      <c r="D87" s="184"/>
      <c r="E87" s="184"/>
      <c r="F87" s="184"/>
      <c r="G87" s="185"/>
      <c r="H87" s="157" t="s">
        <v>61</v>
      </c>
      <c r="I87" s="158"/>
      <c r="J87" s="158"/>
      <c r="K87" s="159"/>
      <c r="L87" s="152"/>
      <c r="M87" s="133"/>
    </row>
    <row r="88" spans="1:13" s="57" customFormat="1" ht="45" customHeight="1" thickBot="1">
      <c r="A88" s="204"/>
      <c r="B88" s="205"/>
      <c r="C88" s="19" t="s">
        <v>24</v>
      </c>
      <c r="D88" s="186">
        <v>12</v>
      </c>
      <c r="E88" s="187"/>
      <c r="F88" s="187"/>
      <c r="G88" s="188"/>
      <c r="H88" s="166">
        <v>10</v>
      </c>
      <c r="I88" s="167"/>
      <c r="J88" s="167"/>
      <c r="K88" s="168"/>
      <c r="L88" s="152"/>
      <c r="M88" s="133"/>
    </row>
    <row r="89" spans="1:13" s="57" customFormat="1" ht="24.75" customHeight="1" thickBot="1">
      <c r="A89" s="206"/>
      <c r="B89" s="207"/>
      <c r="C89" s="26" t="s">
        <v>46</v>
      </c>
      <c r="D89" s="153"/>
      <c r="E89" s="154"/>
      <c r="F89" s="154"/>
      <c r="G89" s="155"/>
      <c r="H89" s="153"/>
      <c r="I89" s="154"/>
      <c r="J89" s="154"/>
      <c r="K89" s="155"/>
      <c r="L89" s="135"/>
      <c r="M89" s="136"/>
    </row>
    <row r="90" spans="1:13" s="57" customFormat="1" ht="20.100000000000001" customHeight="1" thickBot="1">
      <c r="A90" s="210"/>
      <c r="B90" s="203"/>
      <c r="C90" s="180" t="s">
        <v>62</v>
      </c>
      <c r="D90" s="181"/>
      <c r="E90" s="181"/>
      <c r="F90" s="181"/>
      <c r="G90" s="181"/>
      <c r="H90" s="181"/>
      <c r="I90" s="181"/>
      <c r="J90" s="181"/>
      <c r="K90" s="182"/>
      <c r="L90" s="130">
        <f>+(D93*D92)+(H93*H92)</f>
        <v>0</v>
      </c>
      <c r="M90" s="131"/>
    </row>
    <row r="91" spans="1:13" s="57" customFormat="1" ht="20.100000000000001" customHeight="1" thickBot="1">
      <c r="A91" s="204"/>
      <c r="B91" s="205"/>
      <c r="C91" s="183" t="s">
        <v>60</v>
      </c>
      <c r="D91" s="184"/>
      <c r="E91" s="184"/>
      <c r="F91" s="184"/>
      <c r="G91" s="185"/>
      <c r="H91" s="157" t="s">
        <v>61</v>
      </c>
      <c r="I91" s="158"/>
      <c r="J91" s="158"/>
      <c r="K91" s="159"/>
      <c r="L91" s="152"/>
      <c r="M91" s="133"/>
    </row>
    <row r="92" spans="1:13" s="57" customFormat="1" ht="45.75" customHeight="1" thickBot="1">
      <c r="A92" s="204"/>
      <c r="B92" s="205"/>
      <c r="C92" s="19" t="s">
        <v>24</v>
      </c>
      <c r="D92" s="186">
        <v>12</v>
      </c>
      <c r="E92" s="187"/>
      <c r="F92" s="187"/>
      <c r="G92" s="188"/>
      <c r="H92" s="166">
        <v>10</v>
      </c>
      <c r="I92" s="167"/>
      <c r="J92" s="167"/>
      <c r="K92" s="168"/>
      <c r="L92" s="152"/>
      <c r="M92" s="133"/>
    </row>
    <row r="93" spans="1:13" s="57" customFormat="1" ht="23.25" customHeight="1" thickBot="1">
      <c r="A93" s="206"/>
      <c r="B93" s="207"/>
      <c r="C93" s="26" t="s">
        <v>46</v>
      </c>
      <c r="D93" s="153"/>
      <c r="E93" s="154"/>
      <c r="F93" s="154"/>
      <c r="G93" s="155"/>
      <c r="H93" s="153"/>
      <c r="I93" s="154"/>
      <c r="J93" s="154"/>
      <c r="K93" s="155"/>
      <c r="L93" s="135"/>
      <c r="M93" s="136"/>
    </row>
    <row r="94" spans="1:13" s="57" customFormat="1" ht="20.100000000000001" customHeight="1" thickBot="1">
      <c r="A94" s="210"/>
      <c r="B94" s="203"/>
      <c r="C94" s="180" t="s">
        <v>63</v>
      </c>
      <c r="D94" s="181"/>
      <c r="E94" s="181"/>
      <c r="F94" s="181"/>
      <c r="G94" s="181"/>
      <c r="H94" s="181"/>
      <c r="I94" s="181"/>
      <c r="J94" s="181"/>
      <c r="K94" s="182"/>
      <c r="L94" s="130">
        <f>+(D97*D96)+(H97*H96)</f>
        <v>0</v>
      </c>
      <c r="M94" s="131"/>
    </row>
    <row r="95" spans="1:13" s="57" customFormat="1" ht="20.100000000000001" customHeight="1" thickBot="1">
      <c r="A95" s="204"/>
      <c r="B95" s="205"/>
      <c r="C95" s="183"/>
      <c r="D95" s="184"/>
      <c r="E95" s="184"/>
      <c r="F95" s="184"/>
      <c r="G95" s="185"/>
      <c r="H95" s="21"/>
      <c r="I95" s="24"/>
      <c r="J95" s="22"/>
      <c r="K95" s="23"/>
      <c r="L95" s="152"/>
      <c r="M95" s="133"/>
    </row>
    <row r="96" spans="1:13" s="57" customFormat="1" ht="43.5" customHeight="1" thickBot="1">
      <c r="A96" s="204"/>
      <c r="B96" s="205"/>
      <c r="C96" s="19" t="s">
        <v>24</v>
      </c>
      <c r="D96" s="186">
        <v>8</v>
      </c>
      <c r="E96" s="187"/>
      <c r="F96" s="187"/>
      <c r="G96" s="188"/>
      <c r="H96" s="166"/>
      <c r="I96" s="167"/>
      <c r="J96" s="167"/>
      <c r="K96" s="168"/>
      <c r="L96" s="152"/>
      <c r="M96" s="133"/>
    </row>
    <row r="97" spans="1:13" s="57" customFormat="1" ht="21" customHeight="1" thickBot="1">
      <c r="A97" s="206"/>
      <c r="B97" s="207"/>
      <c r="C97" s="26" t="s">
        <v>46</v>
      </c>
      <c r="D97" s="153"/>
      <c r="E97" s="154"/>
      <c r="F97" s="154"/>
      <c r="G97" s="155"/>
      <c r="H97" s="9"/>
      <c r="I97" s="9"/>
      <c r="J97" s="9"/>
      <c r="K97" s="15"/>
      <c r="L97" s="135"/>
      <c r="M97" s="136"/>
    </row>
    <row r="98" spans="1:13" s="57" customFormat="1" ht="20.100000000000001" customHeight="1" thickBot="1">
      <c r="A98" s="210"/>
      <c r="B98" s="203"/>
      <c r="C98" s="180" t="s">
        <v>36</v>
      </c>
      <c r="D98" s="181"/>
      <c r="E98" s="181"/>
      <c r="F98" s="181"/>
      <c r="G98" s="181"/>
      <c r="H98" s="181"/>
      <c r="I98" s="181"/>
      <c r="J98" s="181"/>
      <c r="K98" s="182"/>
      <c r="L98" s="130">
        <f>+(D101*D100)+(H101*H100)</f>
        <v>0</v>
      </c>
      <c r="M98" s="131"/>
    </row>
    <row r="99" spans="1:13" s="57" customFormat="1" ht="20.100000000000001" customHeight="1" thickBot="1">
      <c r="A99" s="204"/>
      <c r="B99" s="205"/>
      <c r="C99" s="183" t="s">
        <v>34</v>
      </c>
      <c r="D99" s="184"/>
      <c r="E99" s="184"/>
      <c r="F99" s="184"/>
      <c r="G99" s="185"/>
      <c r="H99" s="157" t="s">
        <v>35</v>
      </c>
      <c r="I99" s="158"/>
      <c r="J99" s="158"/>
      <c r="K99" s="159"/>
      <c r="L99" s="152"/>
      <c r="M99" s="133"/>
    </row>
    <row r="100" spans="1:13" s="57" customFormat="1" ht="47.25" customHeight="1" thickBot="1">
      <c r="A100" s="204"/>
      <c r="B100" s="205"/>
      <c r="C100" s="19" t="s">
        <v>24</v>
      </c>
      <c r="D100" s="186">
        <v>20</v>
      </c>
      <c r="E100" s="187"/>
      <c r="F100" s="187"/>
      <c r="G100" s="188"/>
      <c r="H100" s="166">
        <v>25</v>
      </c>
      <c r="I100" s="167"/>
      <c r="J100" s="167"/>
      <c r="K100" s="168"/>
      <c r="L100" s="152"/>
      <c r="M100" s="133"/>
    </row>
    <row r="101" spans="1:13" s="57" customFormat="1" ht="23.25" customHeight="1" thickBot="1">
      <c r="A101" s="206"/>
      <c r="B101" s="207"/>
      <c r="C101" s="26" t="s">
        <v>46</v>
      </c>
      <c r="D101" s="153"/>
      <c r="E101" s="154"/>
      <c r="F101" s="154"/>
      <c r="G101" s="155"/>
      <c r="H101" s="153"/>
      <c r="I101" s="154"/>
      <c r="J101" s="154"/>
      <c r="K101" s="155"/>
      <c r="L101" s="135"/>
      <c r="M101" s="136"/>
    </row>
    <row r="102" spans="1:13" s="57" customFormat="1" ht="20.100000000000001" customHeight="1" thickBot="1">
      <c r="A102" s="210"/>
      <c r="B102" s="203"/>
      <c r="C102" s="180" t="s">
        <v>57</v>
      </c>
      <c r="D102" s="181"/>
      <c r="E102" s="181"/>
      <c r="F102" s="181"/>
      <c r="G102" s="181"/>
      <c r="H102" s="181"/>
      <c r="I102" s="181"/>
      <c r="J102" s="181"/>
      <c r="K102" s="182"/>
      <c r="L102" s="130">
        <f>+(D105*D104)+(H105*H104)</f>
        <v>0</v>
      </c>
      <c r="M102" s="131"/>
    </row>
    <row r="103" spans="1:13" s="57" customFormat="1" ht="20.100000000000001" customHeight="1" thickBot="1">
      <c r="A103" s="204"/>
      <c r="B103" s="205"/>
      <c r="C103" s="183" t="s">
        <v>34</v>
      </c>
      <c r="D103" s="184"/>
      <c r="E103" s="184"/>
      <c r="F103" s="184"/>
      <c r="G103" s="185"/>
      <c r="H103" s="157" t="s">
        <v>35</v>
      </c>
      <c r="I103" s="158"/>
      <c r="J103" s="158"/>
      <c r="K103" s="159"/>
      <c r="L103" s="152"/>
      <c r="M103" s="133"/>
    </row>
    <row r="104" spans="1:13" s="57" customFormat="1" ht="45" customHeight="1" thickBot="1">
      <c r="A104" s="204"/>
      <c r="B104" s="205"/>
      <c r="C104" s="19" t="s">
        <v>24</v>
      </c>
      <c r="D104" s="186">
        <v>20</v>
      </c>
      <c r="E104" s="187"/>
      <c r="F104" s="187"/>
      <c r="G104" s="188"/>
      <c r="H104" s="166">
        <v>25</v>
      </c>
      <c r="I104" s="167"/>
      <c r="J104" s="167"/>
      <c r="K104" s="168"/>
      <c r="L104" s="152"/>
      <c r="M104" s="133"/>
    </row>
    <row r="105" spans="1:13" s="57" customFormat="1" ht="24" customHeight="1" thickBot="1">
      <c r="A105" s="206"/>
      <c r="B105" s="207"/>
      <c r="C105" s="26" t="s">
        <v>46</v>
      </c>
      <c r="D105" s="153"/>
      <c r="E105" s="154"/>
      <c r="F105" s="154"/>
      <c r="G105" s="155"/>
      <c r="H105" s="153"/>
      <c r="I105" s="154"/>
      <c r="J105" s="154"/>
      <c r="K105" s="155"/>
      <c r="L105" s="135"/>
      <c r="M105" s="136"/>
    </row>
    <row r="106" spans="1:13" s="57" customFormat="1" ht="20.100000000000001" customHeight="1" thickBot="1">
      <c r="A106" s="210"/>
      <c r="B106" s="203"/>
      <c r="C106" s="180" t="s">
        <v>58</v>
      </c>
      <c r="D106" s="181"/>
      <c r="E106" s="181"/>
      <c r="F106" s="181"/>
      <c r="G106" s="181"/>
      <c r="H106" s="181"/>
      <c r="I106" s="181"/>
      <c r="J106" s="181"/>
      <c r="K106" s="182"/>
      <c r="L106" s="130">
        <f>+(D109*D108)+(H109*H108)</f>
        <v>0</v>
      </c>
      <c r="M106" s="131"/>
    </row>
    <row r="107" spans="1:13" s="57" customFormat="1" ht="20.100000000000001" customHeight="1" thickBot="1">
      <c r="A107" s="204"/>
      <c r="B107" s="205"/>
      <c r="C107" s="183" t="s">
        <v>34</v>
      </c>
      <c r="D107" s="184"/>
      <c r="E107" s="184"/>
      <c r="F107" s="184"/>
      <c r="G107" s="185"/>
      <c r="H107" s="157" t="s">
        <v>35</v>
      </c>
      <c r="I107" s="158"/>
      <c r="J107" s="158"/>
      <c r="K107" s="159"/>
      <c r="L107" s="152"/>
      <c r="M107" s="133"/>
    </row>
    <row r="108" spans="1:13" s="57" customFormat="1" ht="51" customHeight="1" thickBot="1">
      <c r="A108" s="204"/>
      <c r="B108" s="205"/>
      <c r="C108" s="19" t="s">
        <v>24</v>
      </c>
      <c r="D108" s="186">
        <v>20</v>
      </c>
      <c r="E108" s="187"/>
      <c r="F108" s="187"/>
      <c r="G108" s="188"/>
      <c r="H108" s="166">
        <v>25</v>
      </c>
      <c r="I108" s="167"/>
      <c r="J108" s="167"/>
      <c r="K108" s="168"/>
      <c r="L108" s="152"/>
      <c r="M108" s="133"/>
    </row>
    <row r="109" spans="1:13" s="57" customFormat="1" ht="22.5" customHeight="1" thickBot="1">
      <c r="A109" s="206"/>
      <c r="B109" s="207"/>
      <c r="C109" s="26" t="s">
        <v>46</v>
      </c>
      <c r="D109" s="153"/>
      <c r="E109" s="154"/>
      <c r="F109" s="154"/>
      <c r="G109" s="155"/>
      <c r="H109" s="153"/>
      <c r="I109" s="154"/>
      <c r="J109" s="154"/>
      <c r="K109" s="155"/>
      <c r="L109" s="135"/>
      <c r="M109" s="136"/>
    </row>
    <row r="110" spans="1:13" s="57" customFormat="1" ht="20.100000000000001" customHeight="1" thickBot="1">
      <c r="A110" s="210"/>
      <c r="B110" s="203"/>
      <c r="C110" s="180" t="s">
        <v>89</v>
      </c>
      <c r="D110" s="181"/>
      <c r="E110" s="181"/>
      <c r="F110" s="181"/>
      <c r="G110" s="181"/>
      <c r="H110" s="181"/>
      <c r="I110" s="181"/>
      <c r="J110" s="181"/>
      <c r="K110" s="182"/>
      <c r="L110" s="130"/>
      <c r="M110" s="131"/>
    </row>
    <row r="111" spans="1:13" s="57" customFormat="1" ht="24.75" customHeight="1" thickBot="1">
      <c r="A111" s="204"/>
      <c r="B111" s="205"/>
      <c r="C111" s="183" t="s">
        <v>93</v>
      </c>
      <c r="D111" s="184"/>
      <c r="E111" s="184"/>
      <c r="F111" s="184"/>
      <c r="G111" s="185"/>
      <c r="H111" s="157" t="s">
        <v>90</v>
      </c>
      <c r="I111" s="158"/>
      <c r="J111" s="158"/>
      <c r="K111" s="159"/>
      <c r="L111" s="152"/>
      <c r="M111" s="133"/>
    </row>
    <row r="112" spans="1:13" s="57" customFormat="1" ht="51.75" customHeight="1" thickBot="1">
      <c r="A112" s="204"/>
      <c r="B112" s="205"/>
      <c r="C112" s="19" t="s">
        <v>24</v>
      </c>
      <c r="D112" s="235" t="s">
        <v>91</v>
      </c>
      <c r="E112" s="236"/>
      <c r="F112" s="236"/>
      <c r="G112" s="237"/>
      <c r="H112" s="238" t="s">
        <v>92</v>
      </c>
      <c r="I112" s="239"/>
      <c r="J112" s="239"/>
      <c r="K112" s="240"/>
      <c r="L112" s="152"/>
      <c r="M112" s="133"/>
    </row>
    <row r="113" spans="1:20" s="57" customFormat="1" ht="31.5" customHeight="1" thickBot="1">
      <c r="A113" s="206"/>
      <c r="B113" s="207"/>
      <c r="C113" s="189" t="s">
        <v>94</v>
      </c>
      <c r="D113" s="190"/>
      <c r="E113" s="190"/>
      <c r="F113" s="190"/>
      <c r="G113" s="190"/>
      <c r="H113" s="190"/>
      <c r="I113" s="190"/>
      <c r="J113" s="190"/>
      <c r="K113" s="191"/>
      <c r="L113" s="135"/>
      <c r="M113" s="136"/>
    </row>
    <row r="114" spans="1:20" s="57" customFormat="1" ht="57.75" customHeight="1" thickBot="1">
      <c r="A114" s="224"/>
      <c r="B114" s="225"/>
      <c r="C114" s="257" t="s">
        <v>86</v>
      </c>
      <c r="D114" s="258"/>
      <c r="E114" s="258"/>
      <c r="F114" s="258"/>
      <c r="G114" s="258"/>
      <c r="H114" s="258"/>
      <c r="I114" s="258"/>
      <c r="J114" s="258"/>
      <c r="K114" s="259"/>
      <c r="L114" s="169"/>
      <c r="M114" s="170"/>
    </row>
    <row r="115" spans="1:20" s="57" customFormat="1" ht="20.100000000000001" customHeight="1" thickBot="1">
      <c r="A115" s="226"/>
      <c r="B115" s="227"/>
      <c r="C115" s="18" t="s">
        <v>13</v>
      </c>
      <c r="D115" s="7" t="s">
        <v>14</v>
      </c>
      <c r="E115" s="8" t="s">
        <v>15</v>
      </c>
      <c r="F115" s="8" t="s">
        <v>16</v>
      </c>
      <c r="G115" s="7" t="s">
        <v>17</v>
      </c>
      <c r="H115" s="12" t="s">
        <v>18</v>
      </c>
      <c r="I115" s="13" t="s">
        <v>19</v>
      </c>
      <c r="J115" s="13" t="s">
        <v>20</v>
      </c>
      <c r="K115" s="14" t="s">
        <v>21</v>
      </c>
      <c r="L115" s="102"/>
      <c r="M115" s="103"/>
    </row>
    <row r="116" spans="1:20" s="57" customFormat="1" ht="37.5" customHeight="1" thickBot="1">
      <c r="A116" s="226"/>
      <c r="B116" s="227"/>
      <c r="C116" s="19" t="s">
        <v>24</v>
      </c>
      <c r="D116" s="221">
        <v>40</v>
      </c>
      <c r="E116" s="217"/>
      <c r="F116" s="217"/>
      <c r="G116" s="218"/>
      <c r="H116" s="219">
        <v>43</v>
      </c>
      <c r="I116" s="212"/>
      <c r="J116" s="212"/>
      <c r="K116" s="212"/>
      <c r="L116" s="125"/>
      <c r="M116" s="69"/>
    </row>
    <row r="117" spans="1:20" s="57" customFormat="1" ht="20.100000000000001" customHeight="1" thickBot="1">
      <c r="A117" s="226"/>
      <c r="B117" s="227"/>
      <c r="C117" s="25" t="s">
        <v>46</v>
      </c>
      <c r="D117" s="120"/>
      <c r="E117" s="121"/>
      <c r="F117" s="121"/>
      <c r="G117" s="121"/>
      <c r="H117" s="121"/>
      <c r="I117" s="121"/>
      <c r="J117" s="121"/>
      <c r="K117" s="122"/>
      <c r="L117" s="173">
        <f>SUM(D117:G117)*D116</f>
        <v>0</v>
      </c>
      <c r="M117" s="321"/>
    </row>
    <row r="118" spans="1:20" s="57" customFormat="1" ht="20.100000000000001" customHeight="1" thickBot="1">
      <c r="A118" s="226"/>
      <c r="B118" s="227"/>
      <c r="C118" s="115" t="s">
        <v>46</v>
      </c>
      <c r="D118" s="119"/>
      <c r="E118" s="160" t="s">
        <v>104</v>
      </c>
      <c r="F118" s="161"/>
      <c r="G118" s="161"/>
      <c r="H118" s="161"/>
      <c r="I118" s="162"/>
      <c r="J118" s="163">
        <v>15</v>
      </c>
      <c r="K118" s="164"/>
      <c r="L118" s="173">
        <f>+D118*J118</f>
        <v>0</v>
      </c>
      <c r="M118" s="174"/>
    </row>
    <row r="119" spans="1:20" s="57" customFormat="1" ht="20.100000000000001" customHeight="1" thickBot="1">
      <c r="A119" s="228"/>
      <c r="B119" s="229"/>
      <c r="C119" s="98" t="s">
        <v>37</v>
      </c>
      <c r="D119" s="268" t="s">
        <v>106</v>
      </c>
      <c r="E119" s="281"/>
      <c r="F119" s="281"/>
      <c r="G119" s="281"/>
      <c r="H119" s="281"/>
      <c r="I119" s="281"/>
      <c r="J119" s="281"/>
      <c r="K119" s="282"/>
      <c r="L119" s="171">
        <f>SUM(H117:K117)*H116</f>
        <v>0</v>
      </c>
      <c r="M119" s="172"/>
    </row>
    <row r="120" spans="1:20" s="57" customFormat="1" ht="56.25" customHeight="1" thickBot="1">
      <c r="A120" s="224"/>
      <c r="B120" s="225"/>
      <c r="C120" s="265" t="s">
        <v>87</v>
      </c>
      <c r="D120" s="297"/>
      <c r="E120" s="297"/>
      <c r="F120" s="297"/>
      <c r="G120" s="297"/>
      <c r="H120" s="297"/>
      <c r="I120" s="297"/>
      <c r="J120" s="297"/>
      <c r="K120" s="297"/>
      <c r="L120" s="100"/>
      <c r="M120" s="101"/>
    </row>
    <row r="121" spans="1:20" s="57" customFormat="1" ht="20.100000000000001" customHeight="1" thickBot="1">
      <c r="A121" s="226"/>
      <c r="B121" s="227"/>
      <c r="C121" s="18" t="s">
        <v>13</v>
      </c>
      <c r="D121" s="7" t="s">
        <v>14</v>
      </c>
      <c r="E121" s="8" t="s">
        <v>15</v>
      </c>
      <c r="F121" s="8" t="s">
        <v>16</v>
      </c>
      <c r="G121" s="7" t="s">
        <v>17</v>
      </c>
      <c r="H121" s="12" t="s">
        <v>18</v>
      </c>
      <c r="I121" s="13" t="s">
        <v>19</v>
      </c>
      <c r="J121" s="13" t="s">
        <v>20</v>
      </c>
      <c r="K121" s="14"/>
      <c r="L121" s="102"/>
      <c r="M121" s="103"/>
      <c r="T121" s="118"/>
    </row>
    <row r="122" spans="1:20" s="57" customFormat="1" ht="37.5" customHeight="1" thickBot="1">
      <c r="A122" s="226"/>
      <c r="B122" s="227"/>
      <c r="C122" s="19" t="s">
        <v>24</v>
      </c>
      <c r="D122" s="221">
        <v>40</v>
      </c>
      <c r="E122" s="217"/>
      <c r="F122" s="217"/>
      <c r="G122" s="218"/>
      <c r="H122" s="219">
        <v>43</v>
      </c>
      <c r="I122" s="212"/>
      <c r="J122" s="212"/>
      <c r="K122" s="212"/>
      <c r="L122" s="102"/>
      <c r="M122" s="103"/>
    </row>
    <row r="123" spans="1:20" s="57" customFormat="1" ht="20.100000000000001" customHeight="1" thickBot="1">
      <c r="A123" s="226"/>
      <c r="B123" s="227"/>
      <c r="C123" s="25" t="s">
        <v>46</v>
      </c>
      <c r="D123" s="120"/>
      <c r="E123" s="121"/>
      <c r="F123" s="121"/>
      <c r="G123" s="121"/>
      <c r="H123" s="121"/>
      <c r="I123" s="121"/>
      <c r="J123" s="121"/>
      <c r="K123" s="122"/>
      <c r="L123" s="173">
        <f>SUM(D123:G123)*D122</f>
        <v>0</v>
      </c>
      <c r="M123" s="321"/>
    </row>
    <row r="124" spans="1:20" s="57" customFormat="1" ht="21.75" customHeight="1" thickBot="1">
      <c r="A124" s="226"/>
      <c r="B124" s="227"/>
      <c r="C124" s="115" t="s">
        <v>46</v>
      </c>
      <c r="D124" s="119"/>
      <c r="E124" s="116" t="s">
        <v>104</v>
      </c>
      <c r="F124" s="116"/>
      <c r="G124" s="116"/>
      <c r="H124" s="116"/>
      <c r="I124" s="116"/>
      <c r="J124" s="163">
        <v>15</v>
      </c>
      <c r="K124" s="165"/>
      <c r="L124" s="173">
        <f>+D124*J124</f>
        <v>0</v>
      </c>
      <c r="M124" s="174"/>
    </row>
    <row r="125" spans="1:20" s="57" customFormat="1" ht="17.25" customHeight="1">
      <c r="A125" s="228"/>
      <c r="B125" s="229"/>
      <c r="C125" s="300" t="s">
        <v>37</v>
      </c>
      <c r="D125" s="268" t="s">
        <v>107</v>
      </c>
      <c r="E125" s="281"/>
      <c r="F125" s="281"/>
      <c r="G125" s="281"/>
      <c r="H125" s="281"/>
      <c r="I125" s="281"/>
      <c r="J125" s="281"/>
      <c r="K125" s="281"/>
      <c r="L125" s="173">
        <f>SUM(H123:K123)*H122</f>
        <v>0</v>
      </c>
      <c r="M125" s="321"/>
    </row>
    <row r="126" spans="1:20" s="57" customFormat="1" ht="6.75" customHeight="1" thickBot="1">
      <c r="A126" s="230"/>
      <c r="B126" s="231"/>
      <c r="C126" s="301"/>
      <c r="D126" s="302"/>
      <c r="E126" s="303"/>
      <c r="F126" s="303"/>
      <c r="G126" s="303"/>
      <c r="H126" s="303"/>
      <c r="I126" s="303"/>
      <c r="J126" s="303"/>
      <c r="K126" s="303"/>
      <c r="L126" s="104"/>
      <c r="M126" s="105"/>
    </row>
    <row r="127" spans="1:20" s="57" customFormat="1" ht="27" customHeight="1" thickBot="1">
      <c r="A127" s="224"/>
      <c r="B127" s="225"/>
      <c r="C127" s="265" t="s">
        <v>50</v>
      </c>
      <c r="D127" s="297"/>
      <c r="E127" s="297"/>
      <c r="F127" s="297"/>
      <c r="G127" s="297"/>
      <c r="H127" s="297"/>
      <c r="I127" s="297"/>
      <c r="J127" s="297"/>
      <c r="K127" s="305"/>
      <c r="L127" s="130">
        <f>SUM(D130:G130)*D129+SUM(H130:K130)*H129</f>
        <v>0</v>
      </c>
      <c r="M127" s="131"/>
    </row>
    <row r="128" spans="1:20" s="57" customFormat="1" ht="20.100000000000001" customHeight="1" thickBot="1">
      <c r="A128" s="226"/>
      <c r="B128" s="227"/>
      <c r="C128" s="18" t="s">
        <v>13</v>
      </c>
      <c r="D128" s="7" t="s">
        <v>14</v>
      </c>
      <c r="E128" s="8" t="s">
        <v>15</v>
      </c>
      <c r="F128" s="8" t="s">
        <v>16</v>
      </c>
      <c r="G128" s="7" t="s">
        <v>17</v>
      </c>
      <c r="H128" s="12" t="s">
        <v>18</v>
      </c>
      <c r="I128" s="13" t="s">
        <v>19</v>
      </c>
      <c r="J128" s="13" t="s">
        <v>20</v>
      </c>
      <c r="K128" s="14" t="s">
        <v>21</v>
      </c>
      <c r="L128" s="152"/>
      <c r="M128" s="133"/>
    </row>
    <row r="129" spans="1:18" s="57" customFormat="1" ht="37.5" customHeight="1" thickBot="1">
      <c r="A129" s="226"/>
      <c r="B129" s="227"/>
      <c r="C129" s="19" t="s">
        <v>24</v>
      </c>
      <c r="D129" s="221">
        <v>15</v>
      </c>
      <c r="E129" s="217"/>
      <c r="F129" s="217"/>
      <c r="G129" s="218"/>
      <c r="H129" s="219">
        <v>18</v>
      </c>
      <c r="I129" s="212"/>
      <c r="J129" s="212"/>
      <c r="K129" s="212"/>
      <c r="L129" s="152"/>
      <c r="M129" s="133"/>
    </row>
    <row r="130" spans="1:18" s="57" customFormat="1" ht="20.100000000000001" customHeight="1" thickBot="1">
      <c r="A130" s="226"/>
      <c r="B130" s="227"/>
      <c r="C130" s="25" t="s">
        <v>46</v>
      </c>
      <c r="D130" s="120"/>
      <c r="E130" s="121"/>
      <c r="F130" s="121"/>
      <c r="G130" s="121"/>
      <c r="H130" s="121"/>
      <c r="I130" s="121"/>
      <c r="J130" s="121"/>
      <c r="K130" s="122"/>
      <c r="L130" s="152"/>
      <c r="M130" s="133"/>
    </row>
    <row r="131" spans="1:18" s="57" customFormat="1" ht="20.100000000000001" customHeight="1">
      <c r="A131" s="228"/>
      <c r="B131" s="229"/>
      <c r="C131" s="300" t="s">
        <v>37</v>
      </c>
      <c r="D131" s="268" t="s">
        <v>47</v>
      </c>
      <c r="E131" s="281"/>
      <c r="F131" s="281"/>
      <c r="G131" s="281"/>
      <c r="H131" s="281"/>
      <c r="I131" s="281"/>
      <c r="J131" s="281"/>
      <c r="K131" s="282"/>
      <c r="L131" s="152"/>
      <c r="M131" s="133"/>
    </row>
    <row r="132" spans="1:18" s="57" customFormat="1" ht="20.100000000000001" customHeight="1" thickBot="1">
      <c r="A132" s="230"/>
      <c r="B132" s="231"/>
      <c r="C132" s="301"/>
      <c r="D132" s="302"/>
      <c r="E132" s="303"/>
      <c r="F132" s="303"/>
      <c r="G132" s="303"/>
      <c r="H132" s="303"/>
      <c r="I132" s="303"/>
      <c r="J132" s="303"/>
      <c r="K132" s="304"/>
      <c r="L132" s="135"/>
      <c r="M132" s="136"/>
    </row>
    <row r="133" spans="1:18" s="57" customFormat="1" ht="20.100000000000001" customHeight="1">
      <c r="A133" s="32"/>
      <c r="B133" s="33"/>
      <c r="C133" s="309" t="s">
        <v>74</v>
      </c>
      <c r="D133" s="310"/>
      <c r="E133" s="310"/>
      <c r="F133" s="310"/>
      <c r="G133" s="310"/>
      <c r="H133" s="310"/>
      <c r="I133" s="310"/>
      <c r="J133" s="310"/>
      <c r="K133" s="311"/>
      <c r="L133" s="156">
        <f>SUM(D137:G137)*D129+SUM(H130:K130)*H136</f>
        <v>0</v>
      </c>
      <c r="M133" s="147"/>
    </row>
    <row r="134" spans="1:18" s="57" customFormat="1" ht="20.100000000000001" customHeight="1" thickBot="1">
      <c r="A134" s="32"/>
      <c r="B134" s="33"/>
      <c r="C134" s="312"/>
      <c r="D134" s="252"/>
      <c r="E134" s="252"/>
      <c r="F134" s="252"/>
      <c r="G134" s="252"/>
      <c r="H134" s="252"/>
      <c r="I134" s="252"/>
      <c r="J134" s="252"/>
      <c r="K134" s="253"/>
      <c r="L134" s="148"/>
      <c r="M134" s="149"/>
    </row>
    <row r="135" spans="1:18" s="57" customFormat="1" ht="20.100000000000001" customHeight="1" thickBot="1">
      <c r="A135" s="32"/>
      <c r="B135" s="33"/>
      <c r="C135" s="18" t="s">
        <v>13</v>
      </c>
      <c r="D135" s="7" t="s">
        <v>14</v>
      </c>
      <c r="E135" s="8" t="s">
        <v>15</v>
      </c>
      <c r="F135" s="8" t="s">
        <v>26</v>
      </c>
      <c r="G135" s="7" t="s">
        <v>17</v>
      </c>
      <c r="H135" s="12" t="s">
        <v>18</v>
      </c>
      <c r="I135" s="13" t="s">
        <v>19</v>
      </c>
      <c r="J135" s="13"/>
      <c r="K135" s="14"/>
      <c r="L135" s="148"/>
      <c r="M135" s="149"/>
    </row>
    <row r="136" spans="1:18" s="57" customFormat="1" ht="20.100000000000001" customHeight="1" thickBot="1">
      <c r="A136" s="32"/>
      <c r="B136" s="33"/>
      <c r="C136" s="19" t="s">
        <v>24</v>
      </c>
      <c r="D136" s="221">
        <v>32</v>
      </c>
      <c r="E136" s="217"/>
      <c r="F136" s="217"/>
      <c r="G136" s="218"/>
      <c r="H136" s="219">
        <v>35</v>
      </c>
      <c r="I136" s="212"/>
      <c r="J136" s="212"/>
      <c r="K136" s="213"/>
      <c r="L136" s="148"/>
      <c r="M136" s="149"/>
      <c r="R136" s="127"/>
    </row>
    <row r="137" spans="1:18" s="57" customFormat="1" ht="20.100000000000001" customHeight="1" thickBot="1">
      <c r="A137" s="32"/>
      <c r="B137" s="33"/>
      <c r="C137" s="26" t="s">
        <v>46</v>
      </c>
      <c r="D137" s="120"/>
      <c r="E137" s="121"/>
      <c r="F137" s="121"/>
      <c r="G137" s="121"/>
      <c r="H137" s="121"/>
      <c r="I137" s="121"/>
      <c r="J137" s="121"/>
      <c r="K137" s="122"/>
      <c r="L137" s="148"/>
      <c r="M137" s="149"/>
    </row>
    <row r="138" spans="1:18" s="57" customFormat="1" ht="20.100000000000001" customHeight="1" thickBot="1">
      <c r="A138" s="32"/>
      <c r="B138" s="33"/>
      <c r="C138" s="260" t="s">
        <v>37</v>
      </c>
      <c r="D138" s="322" t="s">
        <v>77</v>
      </c>
      <c r="E138" s="323"/>
      <c r="F138" s="323"/>
      <c r="G138" s="323"/>
      <c r="H138" s="323"/>
      <c r="I138" s="323"/>
      <c r="J138" s="323"/>
      <c r="K138" s="324"/>
      <c r="L138" s="148"/>
      <c r="M138" s="149"/>
    </row>
    <row r="139" spans="1:18" s="57" customFormat="1" ht="26.25" customHeight="1" thickBot="1">
      <c r="A139" s="32"/>
      <c r="B139" s="33"/>
      <c r="C139" s="262"/>
      <c r="D139" s="302"/>
      <c r="E139" s="303"/>
      <c r="F139" s="303"/>
      <c r="G139" s="303"/>
      <c r="H139" s="303"/>
      <c r="I139" s="303"/>
      <c r="J139" s="303"/>
      <c r="K139" s="304"/>
      <c r="L139" s="150"/>
      <c r="M139" s="151"/>
    </row>
    <row r="140" spans="1:18" s="57" customFormat="1" ht="17.25" customHeight="1" thickBot="1">
      <c r="A140" s="34"/>
      <c r="B140" s="58"/>
      <c r="C140" s="306" t="s">
        <v>73</v>
      </c>
      <c r="D140" s="307"/>
      <c r="E140" s="307"/>
      <c r="F140" s="307"/>
      <c r="G140" s="307"/>
      <c r="H140" s="307"/>
      <c r="I140" s="307"/>
      <c r="J140" s="307"/>
      <c r="K140" s="308"/>
      <c r="L140" s="175">
        <f>SUM(D143:G143)*SUM(H143:K143)*H142</f>
        <v>0</v>
      </c>
      <c r="M140" s="170"/>
    </row>
    <row r="141" spans="1:18" s="57" customFormat="1" ht="19.5" customHeight="1" thickBot="1">
      <c r="A141" s="226"/>
      <c r="B141" s="227"/>
      <c r="C141" s="18" t="s">
        <v>13</v>
      </c>
      <c r="D141" s="7" t="s">
        <v>14</v>
      </c>
      <c r="E141" s="8" t="s">
        <v>15</v>
      </c>
      <c r="F141" s="8" t="s">
        <v>26</v>
      </c>
      <c r="G141" s="7" t="s">
        <v>17</v>
      </c>
      <c r="H141" s="12" t="s">
        <v>18</v>
      </c>
      <c r="I141" s="13" t="s">
        <v>19</v>
      </c>
      <c r="J141" s="13" t="s">
        <v>20</v>
      </c>
      <c r="K141" s="14" t="s">
        <v>21</v>
      </c>
      <c r="L141" s="176"/>
      <c r="M141" s="177"/>
      <c r="R141" s="127"/>
    </row>
    <row r="142" spans="1:18" s="57" customFormat="1" ht="24" customHeight="1" thickBot="1">
      <c r="A142" s="226"/>
      <c r="B142" s="227"/>
      <c r="C142" s="19" t="s">
        <v>24</v>
      </c>
      <c r="D142" s="221">
        <v>30</v>
      </c>
      <c r="E142" s="217"/>
      <c r="F142" s="217"/>
      <c r="G142" s="218"/>
      <c r="H142" s="219">
        <v>33</v>
      </c>
      <c r="I142" s="212"/>
      <c r="J142" s="212"/>
      <c r="K142" s="213"/>
      <c r="L142" s="176"/>
      <c r="M142" s="177"/>
    </row>
    <row r="143" spans="1:18" s="57" customFormat="1" ht="20.100000000000001" customHeight="1" thickBot="1">
      <c r="A143" s="226"/>
      <c r="B143" s="227"/>
      <c r="C143" s="26" t="s">
        <v>46</v>
      </c>
      <c r="D143" s="120"/>
      <c r="E143" s="121"/>
      <c r="F143" s="121"/>
      <c r="G143" s="121"/>
      <c r="H143" s="121"/>
      <c r="I143" s="121"/>
      <c r="J143" s="121"/>
      <c r="K143" s="122"/>
      <c r="L143" s="176"/>
      <c r="M143" s="177"/>
    </row>
    <row r="144" spans="1:18" s="57" customFormat="1" ht="20.100000000000001" customHeight="1">
      <c r="A144" s="228"/>
      <c r="B144" s="229"/>
      <c r="C144" s="260" t="s">
        <v>37</v>
      </c>
      <c r="D144" s="268" t="s">
        <v>39</v>
      </c>
      <c r="E144" s="281"/>
      <c r="F144" s="281"/>
      <c r="G144" s="281"/>
      <c r="H144" s="281"/>
      <c r="I144" s="281"/>
      <c r="J144" s="281"/>
      <c r="K144" s="282"/>
      <c r="L144" s="176"/>
      <c r="M144" s="177"/>
    </row>
    <row r="145" spans="1:13" s="57" customFormat="1" ht="23.25" customHeight="1" thickBot="1">
      <c r="A145" s="230"/>
      <c r="B145" s="231"/>
      <c r="C145" s="261"/>
      <c r="D145" s="302"/>
      <c r="E145" s="303"/>
      <c r="F145" s="303"/>
      <c r="G145" s="303"/>
      <c r="H145" s="303"/>
      <c r="I145" s="303"/>
      <c r="J145" s="303"/>
      <c r="K145" s="304"/>
      <c r="L145" s="178"/>
      <c r="M145" s="179"/>
    </row>
    <row r="146" spans="1:13" s="57" customFormat="1" ht="18.75" customHeight="1" thickBot="1">
      <c r="A146" s="276"/>
      <c r="B146" s="277"/>
      <c r="C146" s="278" t="s">
        <v>42</v>
      </c>
      <c r="D146" s="279"/>
      <c r="E146" s="279"/>
      <c r="F146" s="279"/>
      <c r="G146" s="279"/>
      <c r="H146" s="279"/>
      <c r="I146" s="279"/>
      <c r="J146" s="279"/>
      <c r="K146" s="280"/>
      <c r="L146" s="130">
        <f>SUM(D149:G149)*D148+SUM(H149:K149)*H148</f>
        <v>0</v>
      </c>
      <c r="M146" s="147"/>
    </row>
    <row r="147" spans="1:13" s="57" customFormat="1" ht="20.100000000000001" customHeight="1" thickBot="1">
      <c r="A147" s="228"/>
      <c r="B147" s="229"/>
      <c r="C147" s="18" t="s">
        <v>13</v>
      </c>
      <c r="D147" s="7" t="s">
        <v>14</v>
      </c>
      <c r="E147" s="8" t="s">
        <v>15</v>
      </c>
      <c r="F147" s="8" t="s">
        <v>26</v>
      </c>
      <c r="G147" s="7" t="s">
        <v>17</v>
      </c>
      <c r="H147" s="12" t="s">
        <v>18</v>
      </c>
      <c r="I147" s="13" t="s">
        <v>19</v>
      </c>
      <c r="J147" s="13" t="s">
        <v>20</v>
      </c>
      <c r="K147" s="14" t="s">
        <v>21</v>
      </c>
      <c r="L147" s="148"/>
      <c r="M147" s="149"/>
    </row>
    <row r="148" spans="1:13" s="57" customFormat="1" ht="37.5" customHeight="1" thickBot="1">
      <c r="A148" s="228"/>
      <c r="B148" s="229"/>
      <c r="C148" s="19" t="s">
        <v>24</v>
      </c>
      <c r="D148" s="221">
        <v>40</v>
      </c>
      <c r="E148" s="217"/>
      <c r="F148" s="217"/>
      <c r="G148" s="218"/>
      <c r="H148" s="219">
        <v>43</v>
      </c>
      <c r="I148" s="212"/>
      <c r="J148" s="212"/>
      <c r="K148" s="213"/>
      <c r="L148" s="148"/>
      <c r="M148" s="149"/>
    </row>
    <row r="149" spans="1:13" s="57" customFormat="1" ht="20.100000000000001" customHeight="1" thickBot="1">
      <c r="A149" s="228"/>
      <c r="B149" s="229"/>
      <c r="C149" s="26" t="s">
        <v>46</v>
      </c>
      <c r="D149" s="120"/>
      <c r="E149" s="121"/>
      <c r="F149" s="121"/>
      <c r="G149" s="121"/>
      <c r="H149" s="121"/>
      <c r="I149" s="121"/>
      <c r="J149" s="121"/>
      <c r="K149" s="122"/>
      <c r="L149" s="148"/>
      <c r="M149" s="149"/>
    </row>
    <row r="150" spans="1:13" s="57" customFormat="1" ht="20.100000000000001" customHeight="1">
      <c r="A150" s="228"/>
      <c r="B150" s="229"/>
      <c r="C150" s="260" t="s">
        <v>37</v>
      </c>
      <c r="D150" s="268" t="s">
        <v>43</v>
      </c>
      <c r="E150" s="269"/>
      <c r="F150" s="269"/>
      <c r="G150" s="269"/>
      <c r="H150" s="269"/>
      <c r="I150" s="269"/>
      <c r="J150" s="269"/>
      <c r="K150" s="270"/>
      <c r="L150" s="148"/>
      <c r="M150" s="149"/>
    </row>
    <row r="151" spans="1:13" s="57" customFormat="1" ht="9" customHeight="1" thickBot="1">
      <c r="A151" s="230"/>
      <c r="B151" s="231"/>
      <c r="C151" s="261"/>
      <c r="D151" s="271"/>
      <c r="E151" s="272"/>
      <c r="F151" s="272"/>
      <c r="G151" s="272"/>
      <c r="H151" s="272"/>
      <c r="I151" s="272"/>
      <c r="J151" s="272"/>
      <c r="K151" s="273"/>
      <c r="L151" s="150"/>
      <c r="M151" s="151"/>
    </row>
    <row r="152" spans="1:13" s="57" customFormat="1" ht="24" customHeight="1" thickBot="1">
      <c r="A152" s="224"/>
      <c r="B152" s="225"/>
      <c r="C152" s="180" t="s">
        <v>70</v>
      </c>
      <c r="D152" s="222"/>
      <c r="E152" s="222"/>
      <c r="F152" s="222"/>
      <c r="G152" s="222"/>
      <c r="H152" s="222"/>
      <c r="I152" s="222"/>
      <c r="J152" s="222"/>
      <c r="K152" s="223"/>
      <c r="L152" s="130">
        <f>SUM(D155:G155)*D154+SUM(H155:K155)*H154</f>
        <v>0</v>
      </c>
      <c r="M152" s="131"/>
    </row>
    <row r="153" spans="1:13" s="57" customFormat="1" ht="20.100000000000001" customHeight="1" thickBot="1">
      <c r="A153" s="226"/>
      <c r="B153" s="227"/>
      <c r="C153" s="18" t="s">
        <v>13</v>
      </c>
      <c r="D153" s="7" t="s">
        <v>14</v>
      </c>
      <c r="E153" s="8" t="s">
        <v>15</v>
      </c>
      <c r="F153" s="8" t="s">
        <v>26</v>
      </c>
      <c r="G153" s="7" t="s">
        <v>17</v>
      </c>
      <c r="H153" s="12" t="s">
        <v>18</v>
      </c>
      <c r="I153" s="13" t="s">
        <v>19</v>
      </c>
      <c r="J153" s="13" t="s">
        <v>20</v>
      </c>
      <c r="K153" s="14"/>
      <c r="L153" s="152"/>
      <c r="M153" s="133"/>
    </row>
    <row r="154" spans="1:13" s="57" customFormat="1" ht="31.5" customHeight="1" thickBot="1">
      <c r="A154" s="226"/>
      <c r="B154" s="227"/>
      <c r="C154" s="19" t="s">
        <v>24</v>
      </c>
      <c r="D154" s="221">
        <v>32</v>
      </c>
      <c r="E154" s="217"/>
      <c r="F154" s="217"/>
      <c r="G154" s="218"/>
      <c r="H154" s="219">
        <v>35</v>
      </c>
      <c r="I154" s="212"/>
      <c r="J154" s="212"/>
      <c r="K154" s="213"/>
      <c r="L154" s="152"/>
      <c r="M154" s="133"/>
    </row>
    <row r="155" spans="1:13" s="57" customFormat="1" ht="20.100000000000001" customHeight="1" thickBot="1">
      <c r="A155" s="226"/>
      <c r="B155" s="227"/>
      <c r="C155" s="26" t="s">
        <v>46</v>
      </c>
      <c r="D155" s="120"/>
      <c r="E155" s="121"/>
      <c r="F155" s="121"/>
      <c r="G155" s="121"/>
      <c r="H155" s="121"/>
      <c r="I155" s="121"/>
      <c r="J155" s="121"/>
      <c r="K155" s="122"/>
      <c r="L155" s="152"/>
      <c r="M155" s="133"/>
    </row>
    <row r="156" spans="1:13" s="57" customFormat="1" ht="21" customHeight="1" thickBot="1">
      <c r="A156" s="230"/>
      <c r="B156" s="231"/>
      <c r="C156" s="59"/>
      <c r="D156" s="123"/>
      <c r="E156" s="242" t="s">
        <v>105</v>
      </c>
      <c r="F156" s="242"/>
      <c r="G156" s="243"/>
      <c r="H156" s="124"/>
      <c r="I156" s="244" t="s">
        <v>66</v>
      </c>
      <c r="J156" s="245"/>
      <c r="K156" s="246"/>
      <c r="L156" s="135"/>
      <c r="M156" s="136"/>
    </row>
    <row r="157" spans="1:13" s="57" customFormat="1" ht="39.75" customHeight="1" thickBot="1">
      <c r="A157" s="224"/>
      <c r="B157" s="225"/>
      <c r="C157" s="180" t="s">
        <v>71</v>
      </c>
      <c r="D157" s="222"/>
      <c r="E157" s="222"/>
      <c r="F157" s="222"/>
      <c r="G157" s="222"/>
      <c r="H157" s="222"/>
      <c r="I157" s="222"/>
      <c r="J157" s="222"/>
      <c r="K157" s="223"/>
      <c r="L157" s="130">
        <f>SUM(D160:G160)*D159+SUM(H160:K160)*H159</f>
        <v>0</v>
      </c>
      <c r="M157" s="131"/>
    </row>
    <row r="158" spans="1:13" s="57" customFormat="1" ht="20.100000000000001" customHeight="1" thickBot="1">
      <c r="A158" s="226"/>
      <c r="B158" s="227"/>
      <c r="C158" s="50" t="s">
        <v>13</v>
      </c>
      <c r="D158" s="51" t="s">
        <v>14</v>
      </c>
      <c r="E158" s="52" t="s">
        <v>15</v>
      </c>
      <c r="F158" s="52" t="s">
        <v>26</v>
      </c>
      <c r="G158" s="51" t="s">
        <v>17</v>
      </c>
      <c r="H158" s="53" t="s">
        <v>18</v>
      </c>
      <c r="I158" s="54" t="s">
        <v>19</v>
      </c>
      <c r="J158" s="54" t="s">
        <v>20</v>
      </c>
      <c r="K158" s="55" t="s">
        <v>21</v>
      </c>
      <c r="L158" s="152"/>
      <c r="M158" s="133"/>
    </row>
    <row r="159" spans="1:13" s="57" customFormat="1" ht="27" customHeight="1" thickBot="1">
      <c r="A159" s="226"/>
      <c r="B159" s="227"/>
      <c r="C159" s="19" t="s">
        <v>24</v>
      </c>
      <c r="D159" s="247">
        <v>40</v>
      </c>
      <c r="E159" s="221"/>
      <c r="F159" s="221"/>
      <c r="G159" s="248"/>
      <c r="H159" s="219">
        <v>43</v>
      </c>
      <c r="I159" s="249"/>
      <c r="J159" s="249"/>
      <c r="K159" s="250"/>
      <c r="L159" s="152"/>
      <c r="M159" s="133"/>
    </row>
    <row r="160" spans="1:13" s="57" customFormat="1" ht="20.100000000000001" customHeight="1" thickBot="1">
      <c r="A160" s="226"/>
      <c r="B160" s="227"/>
      <c r="C160" s="26" t="s">
        <v>46</v>
      </c>
      <c r="D160" s="120"/>
      <c r="E160" s="121"/>
      <c r="F160" s="121"/>
      <c r="G160" s="121"/>
      <c r="H160" s="121"/>
      <c r="I160" s="121"/>
      <c r="J160" s="121"/>
      <c r="K160" s="122"/>
      <c r="L160" s="152"/>
      <c r="M160" s="133"/>
    </row>
    <row r="161" spans="1:13" s="57" customFormat="1" ht="20.100000000000001" customHeight="1">
      <c r="A161" s="226"/>
      <c r="B161" s="227"/>
      <c r="C161" s="260" t="s">
        <v>37</v>
      </c>
      <c r="D161" s="268" t="s">
        <v>78</v>
      </c>
      <c r="E161" s="325"/>
      <c r="F161" s="325"/>
      <c r="G161" s="325"/>
      <c r="H161" s="325"/>
      <c r="I161" s="325"/>
      <c r="J161" s="325"/>
      <c r="K161" s="326"/>
      <c r="L161" s="152"/>
      <c r="M161" s="133"/>
    </row>
    <row r="162" spans="1:13" s="57" customFormat="1" ht="20.100000000000001" customHeight="1" thickBot="1">
      <c r="A162" s="274"/>
      <c r="B162" s="275"/>
      <c r="C162" s="262"/>
      <c r="D162" s="327"/>
      <c r="E162" s="328"/>
      <c r="F162" s="328"/>
      <c r="G162" s="328"/>
      <c r="H162" s="328"/>
      <c r="I162" s="328"/>
      <c r="J162" s="328"/>
      <c r="K162" s="329"/>
      <c r="L162" s="135"/>
      <c r="M162" s="136"/>
    </row>
    <row r="163" spans="1:13" s="57" customFormat="1" ht="34.5" customHeight="1" thickBot="1">
      <c r="A163" s="224"/>
      <c r="B163" s="225"/>
      <c r="C163" s="180" t="s">
        <v>75</v>
      </c>
      <c r="D163" s="181"/>
      <c r="E163" s="181"/>
      <c r="F163" s="181"/>
      <c r="G163" s="181"/>
      <c r="H163" s="181"/>
      <c r="I163" s="181"/>
      <c r="J163" s="181"/>
      <c r="K163" s="182"/>
      <c r="L163" s="130">
        <f>SUM(D166:G166)*D165+SUM(H166:K166)*H165</f>
        <v>0</v>
      </c>
      <c r="M163" s="131"/>
    </row>
    <row r="164" spans="1:13" s="57" customFormat="1" ht="20.100000000000001" customHeight="1" thickBot="1">
      <c r="A164" s="226"/>
      <c r="B164" s="227"/>
      <c r="C164" s="18" t="s">
        <v>13</v>
      </c>
      <c r="D164" s="7" t="s">
        <v>14</v>
      </c>
      <c r="E164" s="8" t="s">
        <v>15</v>
      </c>
      <c r="F164" s="8" t="s">
        <v>26</v>
      </c>
      <c r="G164" s="7" t="s">
        <v>17</v>
      </c>
      <c r="H164" s="12" t="s">
        <v>18</v>
      </c>
      <c r="I164" s="13" t="s">
        <v>19</v>
      </c>
      <c r="J164" s="13" t="s">
        <v>20</v>
      </c>
      <c r="K164" s="14"/>
      <c r="L164" s="152"/>
      <c r="M164" s="133"/>
    </row>
    <row r="165" spans="1:13" s="57" customFormat="1" ht="20.25" customHeight="1" thickBot="1">
      <c r="A165" s="226"/>
      <c r="B165" s="227"/>
      <c r="C165" s="19" t="s">
        <v>24</v>
      </c>
      <c r="D165" s="221">
        <v>30</v>
      </c>
      <c r="E165" s="217"/>
      <c r="F165" s="217"/>
      <c r="G165" s="218"/>
      <c r="H165" s="219">
        <v>34</v>
      </c>
      <c r="I165" s="212"/>
      <c r="J165" s="212"/>
      <c r="K165" s="213"/>
      <c r="L165" s="152"/>
      <c r="M165" s="133"/>
    </row>
    <row r="166" spans="1:13" s="57" customFormat="1" ht="20.100000000000001" customHeight="1" thickBot="1">
      <c r="A166" s="226"/>
      <c r="B166" s="227"/>
      <c r="C166" s="26" t="s">
        <v>46</v>
      </c>
      <c r="D166" s="120"/>
      <c r="E166" s="121"/>
      <c r="F166" s="121"/>
      <c r="G166" s="121"/>
      <c r="H166" s="121"/>
      <c r="I166" s="121"/>
      <c r="J166" s="121"/>
      <c r="K166" s="122"/>
      <c r="L166" s="152"/>
      <c r="M166" s="133"/>
    </row>
    <row r="167" spans="1:13" s="57" customFormat="1" ht="15" customHeight="1">
      <c r="A167" s="228"/>
      <c r="B167" s="229"/>
      <c r="C167" s="260" t="s">
        <v>37</v>
      </c>
      <c r="D167" s="268" t="s">
        <v>79</v>
      </c>
      <c r="E167" s="269"/>
      <c r="F167" s="269"/>
      <c r="G167" s="269"/>
      <c r="H167" s="269"/>
      <c r="I167" s="269"/>
      <c r="J167" s="269"/>
      <c r="K167" s="270"/>
      <c r="L167" s="152"/>
      <c r="M167" s="133"/>
    </row>
    <row r="168" spans="1:13" s="57" customFormat="1" ht="21" customHeight="1" thickBot="1">
      <c r="A168" s="230"/>
      <c r="B168" s="231"/>
      <c r="C168" s="261"/>
      <c r="D168" s="271"/>
      <c r="E168" s="272"/>
      <c r="F168" s="272"/>
      <c r="G168" s="272"/>
      <c r="H168" s="272"/>
      <c r="I168" s="272"/>
      <c r="J168" s="272"/>
      <c r="K168" s="273"/>
      <c r="L168" s="135"/>
      <c r="M168" s="136"/>
    </row>
    <row r="169" spans="1:13" s="57" customFormat="1" ht="32.25" customHeight="1" thickBot="1">
      <c r="A169" s="224"/>
      <c r="B169" s="225"/>
      <c r="C169" s="180" t="s">
        <v>76</v>
      </c>
      <c r="D169" s="181"/>
      <c r="E169" s="181"/>
      <c r="F169" s="181"/>
      <c r="G169" s="181"/>
      <c r="H169" s="181"/>
      <c r="I169" s="181"/>
      <c r="J169" s="181"/>
      <c r="K169" s="182"/>
      <c r="L169" s="130">
        <f>SUM(D172:G172)*D171+SUM(H172:K172)*H171</f>
        <v>0</v>
      </c>
      <c r="M169" s="131"/>
    </row>
    <row r="170" spans="1:13" s="57" customFormat="1" ht="20.100000000000001" customHeight="1" thickBot="1">
      <c r="A170" s="226"/>
      <c r="B170" s="227"/>
      <c r="C170" s="18" t="s">
        <v>13</v>
      </c>
      <c r="D170" s="7" t="s">
        <v>14</v>
      </c>
      <c r="E170" s="8" t="s">
        <v>15</v>
      </c>
      <c r="F170" s="8" t="s">
        <v>26</v>
      </c>
      <c r="G170" s="7" t="s">
        <v>17</v>
      </c>
      <c r="H170" s="12" t="s">
        <v>18</v>
      </c>
      <c r="I170" s="13" t="s">
        <v>19</v>
      </c>
      <c r="J170" s="13" t="s">
        <v>20</v>
      </c>
      <c r="K170" s="14"/>
      <c r="L170" s="152"/>
      <c r="M170" s="133"/>
    </row>
    <row r="171" spans="1:13" s="57" customFormat="1" ht="20.25" customHeight="1" thickBot="1">
      <c r="A171" s="226"/>
      <c r="B171" s="227"/>
      <c r="C171" s="19" t="s">
        <v>24</v>
      </c>
      <c r="D171" s="221">
        <v>30</v>
      </c>
      <c r="E171" s="217"/>
      <c r="F171" s="217"/>
      <c r="G171" s="218"/>
      <c r="H171" s="219">
        <v>34</v>
      </c>
      <c r="I171" s="212"/>
      <c r="J171" s="212"/>
      <c r="K171" s="213"/>
      <c r="L171" s="152"/>
      <c r="M171" s="133"/>
    </row>
    <row r="172" spans="1:13" s="57" customFormat="1" ht="20.100000000000001" customHeight="1" thickBot="1">
      <c r="A172" s="226"/>
      <c r="B172" s="227"/>
      <c r="C172" s="26" t="s">
        <v>46</v>
      </c>
      <c r="D172" s="120"/>
      <c r="E172" s="121"/>
      <c r="F172" s="121"/>
      <c r="G172" s="121"/>
      <c r="H172" s="121"/>
      <c r="I172" s="121"/>
      <c r="J172" s="121"/>
      <c r="K172" s="122"/>
      <c r="L172" s="152"/>
      <c r="M172" s="133"/>
    </row>
    <row r="173" spans="1:13" s="57" customFormat="1" ht="15" customHeight="1">
      <c r="A173" s="228"/>
      <c r="B173" s="229"/>
      <c r="C173" s="260" t="s">
        <v>37</v>
      </c>
      <c r="D173" s="268" t="s">
        <v>80</v>
      </c>
      <c r="E173" s="269"/>
      <c r="F173" s="269"/>
      <c r="G173" s="269"/>
      <c r="H173" s="269"/>
      <c r="I173" s="269"/>
      <c r="J173" s="269"/>
      <c r="K173" s="270"/>
      <c r="L173" s="152"/>
      <c r="M173" s="133"/>
    </row>
    <row r="174" spans="1:13" s="57" customFormat="1" ht="22.5" customHeight="1" thickBot="1">
      <c r="A174" s="230"/>
      <c r="B174" s="231"/>
      <c r="C174" s="261"/>
      <c r="D174" s="271"/>
      <c r="E174" s="272"/>
      <c r="F174" s="272"/>
      <c r="G174" s="272"/>
      <c r="H174" s="272"/>
      <c r="I174" s="272"/>
      <c r="J174" s="272"/>
      <c r="K174" s="273"/>
      <c r="L174" s="135"/>
      <c r="M174" s="136"/>
    </row>
    <row r="175" spans="1:13" s="57" customFormat="1" ht="33.75" customHeight="1" thickBot="1">
      <c r="A175" s="224"/>
      <c r="B175" s="225"/>
      <c r="C175" s="180" t="s">
        <v>81</v>
      </c>
      <c r="D175" s="181"/>
      <c r="E175" s="181"/>
      <c r="F175" s="181"/>
      <c r="G175" s="181"/>
      <c r="H175" s="181"/>
      <c r="I175" s="181"/>
      <c r="J175" s="181"/>
      <c r="K175" s="182"/>
      <c r="L175" s="130">
        <f>SUM(D178:G178)*D177+SUM(H178:K178)*H177</f>
        <v>0</v>
      </c>
      <c r="M175" s="131"/>
    </row>
    <row r="176" spans="1:13" s="57" customFormat="1" ht="20.100000000000001" customHeight="1" thickBot="1">
      <c r="A176" s="226"/>
      <c r="B176" s="227"/>
      <c r="C176" s="18" t="s">
        <v>13</v>
      </c>
      <c r="D176" s="7" t="s">
        <v>14</v>
      </c>
      <c r="E176" s="8" t="s">
        <v>15</v>
      </c>
      <c r="F176" s="8" t="s">
        <v>26</v>
      </c>
      <c r="G176" s="7" t="s">
        <v>17</v>
      </c>
      <c r="H176" s="12" t="s">
        <v>18</v>
      </c>
      <c r="I176" s="13" t="s">
        <v>19</v>
      </c>
      <c r="J176" s="13" t="s">
        <v>20</v>
      </c>
      <c r="K176" s="14" t="s">
        <v>21</v>
      </c>
      <c r="L176" s="152"/>
      <c r="M176" s="133"/>
    </row>
    <row r="177" spans="1:13" s="57" customFormat="1" ht="20.25" customHeight="1" thickBot="1">
      <c r="A177" s="226"/>
      <c r="B177" s="227"/>
      <c r="C177" s="19" t="s">
        <v>24</v>
      </c>
      <c r="D177" s="221">
        <v>27</v>
      </c>
      <c r="E177" s="217"/>
      <c r="F177" s="217"/>
      <c r="G177" s="218"/>
      <c r="H177" s="219">
        <v>30</v>
      </c>
      <c r="I177" s="212"/>
      <c r="J177" s="212"/>
      <c r="K177" s="213"/>
      <c r="L177" s="152"/>
      <c r="M177" s="133"/>
    </row>
    <row r="178" spans="1:13" s="57" customFormat="1" ht="20.100000000000001" customHeight="1" thickBot="1">
      <c r="A178" s="226"/>
      <c r="B178" s="227"/>
      <c r="C178" s="26" t="s">
        <v>46</v>
      </c>
      <c r="D178" s="120"/>
      <c r="E178" s="121"/>
      <c r="F178" s="121"/>
      <c r="G178" s="121"/>
      <c r="H178" s="121"/>
      <c r="I178" s="121"/>
      <c r="J178" s="121"/>
      <c r="K178" s="122"/>
      <c r="L178" s="152"/>
      <c r="M178" s="133"/>
    </row>
    <row r="179" spans="1:13" s="57" customFormat="1" ht="15" customHeight="1">
      <c r="A179" s="228"/>
      <c r="B179" s="229"/>
      <c r="C179" s="260" t="s">
        <v>37</v>
      </c>
      <c r="D179" s="268" t="s">
        <v>41</v>
      </c>
      <c r="E179" s="269"/>
      <c r="F179" s="269"/>
      <c r="G179" s="269"/>
      <c r="H179" s="269"/>
      <c r="I179" s="269"/>
      <c r="J179" s="269"/>
      <c r="K179" s="270"/>
      <c r="L179" s="152"/>
      <c r="M179" s="133"/>
    </row>
    <row r="180" spans="1:13" s="57" customFormat="1" ht="14.25" customHeight="1" thickBot="1">
      <c r="A180" s="230"/>
      <c r="B180" s="231"/>
      <c r="C180" s="261"/>
      <c r="D180" s="271"/>
      <c r="E180" s="272"/>
      <c r="F180" s="272"/>
      <c r="G180" s="272"/>
      <c r="H180" s="272"/>
      <c r="I180" s="272"/>
      <c r="J180" s="272"/>
      <c r="K180" s="273"/>
      <c r="L180" s="135"/>
      <c r="M180" s="136"/>
    </row>
    <row r="181" spans="1:13" s="57" customFormat="1" ht="32.25" customHeight="1" thickBot="1">
      <c r="A181" s="224"/>
      <c r="B181" s="225"/>
      <c r="C181" s="180" t="s">
        <v>95</v>
      </c>
      <c r="D181" s="181"/>
      <c r="E181" s="181"/>
      <c r="F181" s="181"/>
      <c r="G181" s="181"/>
      <c r="H181" s="181"/>
      <c r="I181" s="181"/>
      <c r="J181" s="181"/>
      <c r="K181" s="182"/>
      <c r="L181" s="130">
        <f>SUM(D184:G184)*D183+SUM(H184:K184)*H183</f>
        <v>0</v>
      </c>
      <c r="M181" s="131"/>
    </row>
    <row r="182" spans="1:13" s="57" customFormat="1" ht="20.100000000000001" customHeight="1" thickBot="1">
      <c r="A182" s="226"/>
      <c r="B182" s="227"/>
      <c r="C182" s="18" t="s">
        <v>13</v>
      </c>
      <c r="D182" s="7" t="s">
        <v>14</v>
      </c>
      <c r="E182" s="8" t="s">
        <v>15</v>
      </c>
      <c r="F182" s="8" t="s">
        <v>26</v>
      </c>
      <c r="G182" s="7" t="s">
        <v>17</v>
      </c>
      <c r="H182" s="12" t="s">
        <v>18</v>
      </c>
      <c r="I182" s="13" t="s">
        <v>19</v>
      </c>
      <c r="J182" s="13" t="s">
        <v>20</v>
      </c>
      <c r="K182" s="14" t="s">
        <v>21</v>
      </c>
      <c r="L182" s="152"/>
      <c r="M182" s="133"/>
    </row>
    <row r="183" spans="1:13" s="57" customFormat="1" ht="20.100000000000001" customHeight="1" thickBot="1">
      <c r="A183" s="226"/>
      <c r="B183" s="227"/>
      <c r="C183" s="19" t="s">
        <v>24</v>
      </c>
      <c r="D183" s="221">
        <v>21</v>
      </c>
      <c r="E183" s="217"/>
      <c r="F183" s="217"/>
      <c r="G183" s="218"/>
      <c r="H183" s="219">
        <v>27</v>
      </c>
      <c r="I183" s="212"/>
      <c r="J183" s="212"/>
      <c r="K183" s="213"/>
      <c r="L183" s="152"/>
      <c r="M183" s="133"/>
    </row>
    <row r="184" spans="1:13" s="57" customFormat="1" ht="23.25" customHeight="1" thickBot="1">
      <c r="A184" s="226"/>
      <c r="B184" s="227"/>
      <c r="C184" s="26" t="s">
        <v>46</v>
      </c>
      <c r="D184" s="120"/>
      <c r="E184" s="121"/>
      <c r="F184" s="121"/>
      <c r="G184" s="121"/>
      <c r="H184" s="121"/>
      <c r="I184" s="121"/>
      <c r="J184" s="121"/>
      <c r="K184" s="122"/>
      <c r="L184" s="152"/>
      <c r="M184" s="133"/>
    </row>
    <row r="185" spans="1:13" s="57" customFormat="1" ht="20.100000000000001" customHeight="1">
      <c r="A185" s="228"/>
      <c r="B185" s="229"/>
      <c r="C185" s="260" t="s">
        <v>37</v>
      </c>
      <c r="D185" s="268" t="s">
        <v>41</v>
      </c>
      <c r="E185" s="281"/>
      <c r="F185" s="281"/>
      <c r="G185" s="281"/>
      <c r="H185" s="281"/>
      <c r="I185" s="281"/>
      <c r="J185" s="281"/>
      <c r="K185" s="282"/>
      <c r="L185" s="152"/>
      <c r="M185" s="133"/>
    </row>
    <row r="186" spans="1:13" s="57" customFormat="1" ht="6.75" customHeight="1" thickBot="1">
      <c r="A186" s="230"/>
      <c r="B186" s="231"/>
      <c r="C186" s="261"/>
      <c r="D186" s="302"/>
      <c r="E186" s="303"/>
      <c r="F186" s="303"/>
      <c r="G186" s="303"/>
      <c r="H186" s="303"/>
      <c r="I186" s="303"/>
      <c r="J186" s="303"/>
      <c r="K186" s="304"/>
      <c r="L186" s="135"/>
      <c r="M186" s="136"/>
    </row>
    <row r="187" spans="1:13" s="57" customFormat="1" ht="39.75" customHeight="1" thickBot="1">
      <c r="A187" s="224"/>
      <c r="B187" s="225"/>
      <c r="C187" s="180" t="s">
        <v>72</v>
      </c>
      <c r="D187" s="181"/>
      <c r="E187" s="181"/>
      <c r="F187" s="181"/>
      <c r="G187" s="181"/>
      <c r="H187" s="181"/>
      <c r="I187" s="181"/>
      <c r="J187" s="181"/>
      <c r="K187" s="182"/>
      <c r="L187" s="130">
        <f>SUM(D190:G190)*D189+SUM(H190:K190)*H189</f>
        <v>0</v>
      </c>
      <c r="M187" s="131"/>
    </row>
    <row r="188" spans="1:13" s="57" customFormat="1" ht="20.100000000000001" customHeight="1" thickBot="1">
      <c r="A188" s="226"/>
      <c r="B188" s="227"/>
      <c r="C188" s="18" t="s">
        <v>13</v>
      </c>
      <c r="D188" s="7" t="s">
        <v>14</v>
      </c>
      <c r="E188" s="8" t="s">
        <v>15</v>
      </c>
      <c r="F188" s="8" t="s">
        <v>26</v>
      </c>
      <c r="G188" s="7" t="s">
        <v>17</v>
      </c>
      <c r="H188" s="12" t="s">
        <v>18</v>
      </c>
      <c r="I188" s="13" t="s">
        <v>19</v>
      </c>
      <c r="J188" s="13" t="s">
        <v>20</v>
      </c>
      <c r="K188" s="14" t="s">
        <v>21</v>
      </c>
      <c r="L188" s="152"/>
      <c r="M188" s="133"/>
    </row>
    <row r="189" spans="1:13" s="57" customFormat="1" ht="20.100000000000001" customHeight="1" thickBot="1">
      <c r="A189" s="226"/>
      <c r="B189" s="227"/>
      <c r="C189" s="19" t="s">
        <v>24</v>
      </c>
      <c r="D189" s="221">
        <v>36</v>
      </c>
      <c r="E189" s="217"/>
      <c r="F189" s="217"/>
      <c r="G189" s="218"/>
      <c r="H189" s="219">
        <v>39</v>
      </c>
      <c r="I189" s="212"/>
      <c r="J189" s="212"/>
      <c r="K189" s="213"/>
      <c r="L189" s="152"/>
      <c r="M189" s="133"/>
    </row>
    <row r="190" spans="1:13" s="57" customFormat="1" ht="21" customHeight="1" thickBot="1">
      <c r="A190" s="226"/>
      <c r="B190" s="227"/>
      <c r="C190" s="26" t="s">
        <v>46</v>
      </c>
      <c r="D190" s="120"/>
      <c r="E190" s="121"/>
      <c r="F190" s="121"/>
      <c r="G190" s="121"/>
      <c r="H190" s="121"/>
      <c r="I190" s="121"/>
      <c r="J190" s="121"/>
      <c r="K190" s="122"/>
      <c r="L190" s="152"/>
      <c r="M190" s="133"/>
    </row>
    <row r="191" spans="1:13" s="57" customFormat="1" ht="13.5" customHeight="1">
      <c r="A191" s="228"/>
      <c r="B191" s="229"/>
      <c r="C191" s="260" t="s">
        <v>37</v>
      </c>
      <c r="D191" s="268" t="s">
        <v>44</v>
      </c>
      <c r="E191" s="269"/>
      <c r="F191" s="269"/>
      <c r="G191" s="269"/>
      <c r="H191" s="269"/>
      <c r="I191" s="269"/>
      <c r="J191" s="269"/>
      <c r="K191" s="270"/>
      <c r="L191" s="152"/>
      <c r="M191" s="133"/>
    </row>
    <row r="192" spans="1:13" s="57" customFormat="1" ht="9" customHeight="1" thickBot="1">
      <c r="A192" s="230"/>
      <c r="B192" s="231"/>
      <c r="C192" s="261"/>
      <c r="D192" s="271"/>
      <c r="E192" s="272"/>
      <c r="F192" s="272"/>
      <c r="G192" s="272"/>
      <c r="H192" s="272"/>
      <c r="I192" s="272"/>
      <c r="J192" s="272"/>
      <c r="K192" s="273"/>
      <c r="L192" s="135"/>
      <c r="M192" s="136"/>
    </row>
    <row r="193" spans="1:13" s="57" customFormat="1" ht="20.100000000000001" customHeight="1" thickBot="1">
      <c r="A193" s="224"/>
      <c r="B193" s="225"/>
      <c r="C193" s="180" t="s">
        <v>33</v>
      </c>
      <c r="D193" s="222"/>
      <c r="E193" s="222"/>
      <c r="F193" s="222"/>
      <c r="G193" s="222"/>
      <c r="H193" s="222"/>
      <c r="I193" s="222"/>
      <c r="J193" s="222"/>
      <c r="K193" s="223"/>
      <c r="L193" s="130">
        <f>SUM(D196:G196)*D195+SUM(H196:K196)*H195</f>
        <v>0</v>
      </c>
      <c r="M193" s="131"/>
    </row>
    <row r="194" spans="1:13" s="57" customFormat="1" ht="20.100000000000001" customHeight="1" thickBot="1">
      <c r="A194" s="226"/>
      <c r="B194" s="227"/>
      <c r="C194" s="18" t="s">
        <v>13</v>
      </c>
      <c r="D194" s="7" t="s">
        <v>14</v>
      </c>
      <c r="E194" s="8" t="s">
        <v>15</v>
      </c>
      <c r="F194" s="8" t="s">
        <v>26</v>
      </c>
      <c r="G194" s="7" t="s">
        <v>17</v>
      </c>
      <c r="H194" s="12" t="s">
        <v>18</v>
      </c>
      <c r="I194" s="13" t="s">
        <v>19</v>
      </c>
      <c r="J194" s="13" t="s">
        <v>20</v>
      </c>
      <c r="K194" s="14" t="s">
        <v>21</v>
      </c>
      <c r="L194" s="152"/>
      <c r="M194" s="133"/>
    </row>
    <row r="195" spans="1:13" s="57" customFormat="1" ht="27" customHeight="1" thickBot="1">
      <c r="A195" s="226"/>
      <c r="B195" s="227"/>
      <c r="C195" s="19" t="s">
        <v>24</v>
      </c>
      <c r="D195" s="247">
        <v>36</v>
      </c>
      <c r="E195" s="221"/>
      <c r="F195" s="221"/>
      <c r="G195" s="248"/>
      <c r="H195" s="219">
        <v>39</v>
      </c>
      <c r="I195" s="249"/>
      <c r="J195" s="249"/>
      <c r="K195" s="250"/>
      <c r="L195" s="152"/>
      <c r="M195" s="133"/>
    </row>
    <row r="196" spans="1:13" s="57" customFormat="1" ht="20.100000000000001" customHeight="1" thickBot="1">
      <c r="A196" s="226"/>
      <c r="B196" s="227"/>
      <c r="C196" s="26" t="s">
        <v>46</v>
      </c>
      <c r="D196" s="120"/>
      <c r="E196" s="121"/>
      <c r="F196" s="121"/>
      <c r="G196" s="121"/>
      <c r="H196" s="121"/>
      <c r="I196" s="121"/>
      <c r="J196" s="121"/>
      <c r="K196" s="122"/>
      <c r="L196" s="152"/>
      <c r="M196" s="133"/>
    </row>
    <row r="197" spans="1:13" s="57" customFormat="1" ht="19.5" customHeight="1">
      <c r="A197" s="228"/>
      <c r="B197" s="229"/>
      <c r="C197" s="260" t="s">
        <v>37</v>
      </c>
      <c r="D197" s="268" t="s">
        <v>38</v>
      </c>
      <c r="E197" s="281"/>
      <c r="F197" s="281"/>
      <c r="G197" s="281"/>
      <c r="H197" s="281"/>
      <c r="I197" s="281"/>
      <c r="J197" s="281"/>
      <c r="K197" s="282"/>
      <c r="L197" s="152"/>
      <c r="M197" s="133"/>
    </row>
    <row r="198" spans="1:13" s="57" customFormat="1" ht="20.100000000000001" customHeight="1" thickBot="1">
      <c r="A198" s="230"/>
      <c r="B198" s="231"/>
      <c r="C198" s="262"/>
      <c r="D198" s="302"/>
      <c r="E198" s="303"/>
      <c r="F198" s="303"/>
      <c r="G198" s="303"/>
      <c r="H198" s="303"/>
      <c r="I198" s="303"/>
      <c r="J198" s="303"/>
      <c r="K198" s="304"/>
      <c r="L198" s="135"/>
      <c r="M198" s="136"/>
    </row>
    <row r="199" spans="1:13" s="57" customFormat="1" ht="20.100000000000001" customHeight="1" thickBot="1">
      <c r="A199" s="224"/>
      <c r="B199" s="225"/>
      <c r="C199" s="180" t="s">
        <v>32</v>
      </c>
      <c r="D199" s="181"/>
      <c r="E199" s="181"/>
      <c r="F199" s="181"/>
      <c r="G199" s="181"/>
      <c r="H199" s="181"/>
      <c r="I199" s="181"/>
      <c r="J199" s="181"/>
      <c r="K199" s="182"/>
      <c r="L199" s="130">
        <f>SUM(D202:G202)*D201+SUM(H202:K202)*H201</f>
        <v>0</v>
      </c>
      <c r="M199" s="131"/>
    </row>
    <row r="200" spans="1:13" s="57" customFormat="1" ht="20.100000000000001" customHeight="1" thickBot="1">
      <c r="A200" s="226"/>
      <c r="B200" s="227"/>
      <c r="C200" s="18" t="s">
        <v>13</v>
      </c>
      <c r="D200" s="7" t="s">
        <v>14</v>
      </c>
      <c r="E200" s="8" t="s">
        <v>15</v>
      </c>
      <c r="F200" s="8" t="s">
        <v>26</v>
      </c>
      <c r="G200" s="7" t="s">
        <v>17</v>
      </c>
      <c r="H200" s="12" t="s">
        <v>18</v>
      </c>
      <c r="I200" s="13" t="s">
        <v>19</v>
      </c>
      <c r="J200" s="13" t="s">
        <v>20</v>
      </c>
      <c r="K200" s="14" t="s">
        <v>21</v>
      </c>
      <c r="L200" s="152"/>
      <c r="M200" s="133"/>
    </row>
    <row r="201" spans="1:13" s="57" customFormat="1" ht="28.5" customHeight="1" thickBot="1">
      <c r="A201" s="226"/>
      <c r="B201" s="227"/>
      <c r="C201" s="19" t="s">
        <v>24</v>
      </c>
      <c r="D201" s="221">
        <v>33</v>
      </c>
      <c r="E201" s="217"/>
      <c r="F201" s="217"/>
      <c r="G201" s="218"/>
      <c r="H201" s="219">
        <v>36</v>
      </c>
      <c r="I201" s="212"/>
      <c r="J201" s="212"/>
      <c r="K201" s="213"/>
      <c r="L201" s="152"/>
      <c r="M201" s="133"/>
    </row>
    <row r="202" spans="1:13" s="57" customFormat="1" ht="26.25" customHeight="1" thickBot="1">
      <c r="A202" s="226"/>
      <c r="B202" s="227"/>
      <c r="C202" s="26" t="s">
        <v>46</v>
      </c>
      <c r="D202" s="120"/>
      <c r="E202" s="121"/>
      <c r="F202" s="121"/>
      <c r="G202" s="121"/>
      <c r="H202" s="121"/>
      <c r="I202" s="121"/>
      <c r="J202" s="121"/>
      <c r="K202" s="122"/>
      <c r="L202" s="152"/>
      <c r="M202" s="133"/>
    </row>
    <row r="203" spans="1:13" s="57" customFormat="1" ht="21" customHeight="1">
      <c r="A203" s="228"/>
      <c r="B203" s="229"/>
      <c r="C203" s="260" t="s">
        <v>37</v>
      </c>
      <c r="D203" s="268" t="s">
        <v>38</v>
      </c>
      <c r="E203" s="281"/>
      <c r="F203" s="281"/>
      <c r="G203" s="281"/>
      <c r="H203" s="281"/>
      <c r="I203" s="281"/>
      <c r="J203" s="281"/>
      <c r="K203" s="282"/>
      <c r="L203" s="152"/>
      <c r="M203" s="133"/>
    </row>
    <row r="204" spans="1:13" s="57" customFormat="1" ht="20.100000000000001" customHeight="1" thickBot="1">
      <c r="A204" s="230"/>
      <c r="B204" s="231"/>
      <c r="C204" s="261"/>
      <c r="D204" s="302"/>
      <c r="E204" s="303"/>
      <c r="F204" s="303"/>
      <c r="G204" s="303"/>
      <c r="H204" s="303"/>
      <c r="I204" s="303"/>
      <c r="J204" s="303"/>
      <c r="K204" s="304"/>
      <c r="L204" s="135"/>
      <c r="M204" s="136"/>
    </row>
    <row r="205" spans="1:13" s="57" customFormat="1" ht="20.100000000000001" customHeight="1" thickBot="1">
      <c r="A205" s="224"/>
      <c r="B205" s="225"/>
      <c r="C205" s="180" t="s">
        <v>31</v>
      </c>
      <c r="D205" s="181"/>
      <c r="E205" s="181"/>
      <c r="F205" s="181"/>
      <c r="G205" s="181"/>
      <c r="H205" s="181"/>
      <c r="I205" s="181"/>
      <c r="J205" s="181"/>
      <c r="K205" s="182"/>
      <c r="L205" s="130">
        <f>SUM(D208:G208)*D207+SUM(H208:K208)*H207</f>
        <v>0</v>
      </c>
      <c r="M205" s="131"/>
    </row>
    <row r="206" spans="1:13" s="57" customFormat="1" ht="20.100000000000001" customHeight="1" thickBot="1">
      <c r="A206" s="226"/>
      <c r="B206" s="227"/>
      <c r="C206" s="18" t="s">
        <v>13</v>
      </c>
      <c r="D206" s="7" t="s">
        <v>14</v>
      </c>
      <c r="E206" s="8" t="s">
        <v>15</v>
      </c>
      <c r="F206" s="8" t="s">
        <v>26</v>
      </c>
      <c r="G206" s="7" t="s">
        <v>17</v>
      </c>
      <c r="H206" s="12" t="s">
        <v>18</v>
      </c>
      <c r="I206" s="13" t="s">
        <v>19</v>
      </c>
      <c r="J206" s="13" t="s">
        <v>20</v>
      </c>
      <c r="K206" s="14" t="s">
        <v>21</v>
      </c>
      <c r="L206" s="152"/>
      <c r="M206" s="133"/>
    </row>
    <row r="207" spans="1:13" s="57" customFormat="1" ht="39.75" customHeight="1" thickBot="1">
      <c r="A207" s="226"/>
      <c r="B207" s="227"/>
      <c r="C207" s="19" t="s">
        <v>24</v>
      </c>
      <c r="D207" s="221">
        <v>30</v>
      </c>
      <c r="E207" s="217"/>
      <c r="F207" s="217"/>
      <c r="G207" s="218"/>
      <c r="H207" s="219">
        <v>33</v>
      </c>
      <c r="I207" s="212"/>
      <c r="J207" s="212"/>
      <c r="K207" s="213"/>
      <c r="L207" s="152"/>
      <c r="M207" s="133"/>
    </row>
    <row r="208" spans="1:13" s="57" customFormat="1" ht="20.100000000000001" customHeight="1" thickBot="1">
      <c r="A208" s="226"/>
      <c r="B208" s="227"/>
      <c r="C208" s="26" t="s">
        <v>46</v>
      </c>
      <c r="D208" s="120"/>
      <c r="E208" s="121"/>
      <c r="F208" s="121"/>
      <c r="G208" s="121"/>
      <c r="H208" s="121"/>
      <c r="I208" s="121"/>
      <c r="J208" s="121"/>
      <c r="K208" s="122"/>
      <c r="L208" s="152"/>
      <c r="M208" s="133"/>
    </row>
    <row r="209" spans="1:13" s="57" customFormat="1" ht="20.100000000000001" customHeight="1">
      <c r="A209" s="228"/>
      <c r="B209" s="229"/>
      <c r="C209" s="260" t="s">
        <v>37</v>
      </c>
      <c r="D209" s="268" t="s">
        <v>38</v>
      </c>
      <c r="E209" s="281"/>
      <c r="F209" s="281"/>
      <c r="G209" s="281"/>
      <c r="H209" s="281"/>
      <c r="I209" s="281"/>
      <c r="J209" s="281"/>
      <c r="K209" s="282"/>
      <c r="L209" s="152"/>
      <c r="M209" s="133"/>
    </row>
    <row r="210" spans="1:13" s="57" customFormat="1" ht="20.100000000000001" customHeight="1" thickBot="1">
      <c r="A210" s="230"/>
      <c r="B210" s="231"/>
      <c r="C210" s="261"/>
      <c r="D210" s="302"/>
      <c r="E210" s="303"/>
      <c r="F210" s="303"/>
      <c r="G210" s="303"/>
      <c r="H210" s="303"/>
      <c r="I210" s="303"/>
      <c r="J210" s="303"/>
      <c r="K210" s="304"/>
      <c r="L210" s="135"/>
      <c r="M210" s="136"/>
    </row>
    <row r="211" spans="1:13" s="28" customFormat="1" ht="41.25" customHeight="1" thickBot="1">
      <c r="A211" s="210"/>
      <c r="B211" s="203"/>
      <c r="C211" s="180" t="s">
        <v>27</v>
      </c>
      <c r="D211" s="181"/>
      <c r="E211" s="181"/>
      <c r="F211" s="181"/>
      <c r="G211" s="181"/>
      <c r="H211" s="181"/>
      <c r="I211" s="181"/>
      <c r="J211" s="181"/>
      <c r="K211" s="182"/>
      <c r="L211" s="130">
        <f>SUM(D214:G214)*D213+SUM(H214:K214)*H213</f>
        <v>0</v>
      </c>
      <c r="M211" s="131"/>
    </row>
    <row r="212" spans="1:13" s="28" customFormat="1" ht="23.25" customHeight="1" thickBot="1">
      <c r="A212" s="204"/>
      <c r="B212" s="205"/>
      <c r="C212" s="18" t="s">
        <v>13</v>
      </c>
      <c r="D212" s="7" t="s">
        <v>14</v>
      </c>
      <c r="E212" s="8" t="s">
        <v>15</v>
      </c>
      <c r="F212" s="8" t="s">
        <v>26</v>
      </c>
      <c r="G212" s="7" t="s">
        <v>17</v>
      </c>
      <c r="H212" s="12" t="s">
        <v>18</v>
      </c>
      <c r="I212" s="13" t="s">
        <v>19</v>
      </c>
      <c r="J212" s="13" t="s">
        <v>20</v>
      </c>
      <c r="K212" s="14" t="s">
        <v>21</v>
      </c>
      <c r="L212" s="152"/>
      <c r="M212" s="133"/>
    </row>
    <row r="213" spans="1:13" s="28" customFormat="1" ht="24.75" customHeight="1" thickBot="1">
      <c r="A213" s="204"/>
      <c r="B213" s="205"/>
      <c r="C213" s="19" t="s">
        <v>24</v>
      </c>
      <c r="D213" s="221">
        <v>26</v>
      </c>
      <c r="E213" s="217"/>
      <c r="F213" s="217"/>
      <c r="G213" s="218"/>
      <c r="H213" s="219">
        <v>30</v>
      </c>
      <c r="I213" s="212"/>
      <c r="J213" s="212"/>
      <c r="K213" s="213"/>
      <c r="L213" s="152"/>
      <c r="M213" s="133"/>
    </row>
    <row r="214" spans="1:13" s="28" customFormat="1" ht="24.95" customHeight="1" thickBot="1">
      <c r="A214" s="206"/>
      <c r="B214" s="207"/>
      <c r="C214" s="26" t="s">
        <v>46</v>
      </c>
      <c r="D214" s="120"/>
      <c r="E214" s="121"/>
      <c r="F214" s="121"/>
      <c r="G214" s="121"/>
      <c r="H214" s="121"/>
      <c r="I214" s="121"/>
      <c r="J214" s="121"/>
      <c r="K214" s="122"/>
      <c r="L214" s="135"/>
      <c r="M214" s="136"/>
    </row>
    <row r="215" spans="1:13" s="28" customFormat="1" ht="38.25" customHeight="1" thickBot="1">
      <c r="A215" s="210"/>
      <c r="B215" s="203"/>
      <c r="C215" s="265" t="s">
        <v>29</v>
      </c>
      <c r="D215" s="266"/>
      <c r="E215" s="266"/>
      <c r="F215" s="266"/>
      <c r="G215" s="266"/>
      <c r="H215" s="266"/>
      <c r="I215" s="266"/>
      <c r="J215" s="266"/>
      <c r="K215" s="267"/>
      <c r="L215" s="130">
        <f>SUM(D218:G218)*D217+SUM(H218:K218)*H217</f>
        <v>0</v>
      </c>
      <c r="M215" s="147"/>
    </row>
    <row r="216" spans="1:13" s="28" customFormat="1" ht="26.25" customHeight="1" thickBot="1">
      <c r="A216" s="204"/>
      <c r="B216" s="205"/>
      <c r="C216" s="18" t="s">
        <v>13</v>
      </c>
      <c r="D216" s="7" t="s">
        <v>14</v>
      </c>
      <c r="E216" s="8" t="s">
        <v>15</v>
      </c>
      <c r="F216" s="8" t="s">
        <v>16</v>
      </c>
      <c r="G216" s="7" t="s">
        <v>17</v>
      </c>
      <c r="H216" s="12" t="s">
        <v>18</v>
      </c>
      <c r="I216" s="13" t="s">
        <v>19</v>
      </c>
      <c r="J216" s="13" t="s">
        <v>20</v>
      </c>
      <c r="K216" s="14" t="s">
        <v>21</v>
      </c>
      <c r="L216" s="148"/>
      <c r="M216" s="149"/>
    </row>
    <row r="217" spans="1:13" s="28" customFormat="1" ht="35.25" customHeight="1" thickBot="1">
      <c r="A217" s="204"/>
      <c r="B217" s="205"/>
      <c r="C217" s="19" t="s">
        <v>24</v>
      </c>
      <c r="D217" s="221">
        <v>26</v>
      </c>
      <c r="E217" s="217"/>
      <c r="F217" s="217"/>
      <c r="G217" s="218"/>
      <c r="H217" s="219">
        <v>30</v>
      </c>
      <c r="I217" s="212"/>
      <c r="J217" s="212"/>
      <c r="K217" s="212"/>
      <c r="L217" s="148"/>
      <c r="M217" s="149"/>
    </row>
    <row r="218" spans="1:13" s="28" customFormat="1" ht="24.95" customHeight="1" thickBot="1">
      <c r="A218" s="206"/>
      <c r="B218" s="207"/>
      <c r="C218" s="16"/>
      <c r="D218" s="120"/>
      <c r="E218" s="121"/>
      <c r="F218" s="121"/>
      <c r="G218" s="121"/>
      <c r="H218" s="121"/>
      <c r="I218" s="121"/>
      <c r="J218" s="121"/>
      <c r="K218" s="122"/>
      <c r="L218" s="150"/>
      <c r="M218" s="151"/>
    </row>
    <row r="219" spans="1:13" s="28" customFormat="1" ht="39" customHeight="1" thickBot="1">
      <c r="A219" s="210"/>
      <c r="B219" s="203"/>
      <c r="C219" s="180" t="s">
        <v>30</v>
      </c>
      <c r="D219" s="181"/>
      <c r="E219" s="181"/>
      <c r="F219" s="181"/>
      <c r="G219" s="181"/>
      <c r="H219" s="181"/>
      <c r="I219" s="181"/>
      <c r="J219" s="181"/>
      <c r="K219" s="182"/>
      <c r="L219" s="130">
        <f>SUM(D222:G222)*D221+SUM(H222:K222)*H221</f>
        <v>0</v>
      </c>
      <c r="M219" s="147"/>
    </row>
    <row r="220" spans="1:13" s="28" customFormat="1" ht="18.75" customHeight="1" thickBot="1">
      <c r="A220" s="204"/>
      <c r="B220" s="205"/>
      <c r="C220" s="18" t="s">
        <v>13</v>
      </c>
      <c r="D220" s="7" t="s">
        <v>14</v>
      </c>
      <c r="E220" s="8" t="s">
        <v>15</v>
      </c>
      <c r="F220" s="8" t="s">
        <v>26</v>
      </c>
      <c r="G220" s="7" t="s">
        <v>17</v>
      </c>
      <c r="H220" s="12" t="s">
        <v>18</v>
      </c>
      <c r="I220" s="13" t="s">
        <v>19</v>
      </c>
      <c r="J220" s="13" t="s">
        <v>20</v>
      </c>
      <c r="K220" s="31" t="s">
        <v>21</v>
      </c>
      <c r="L220" s="148"/>
      <c r="M220" s="149"/>
    </row>
    <row r="221" spans="1:13" s="37" customFormat="1" ht="39.75" customHeight="1" thickBot="1">
      <c r="A221" s="204"/>
      <c r="B221" s="205"/>
      <c r="C221" s="19" t="s">
        <v>24</v>
      </c>
      <c r="D221" s="247">
        <v>28</v>
      </c>
      <c r="E221" s="221"/>
      <c r="F221" s="221"/>
      <c r="G221" s="248"/>
      <c r="H221" s="219">
        <v>32</v>
      </c>
      <c r="I221" s="249"/>
      <c r="J221" s="249"/>
      <c r="K221" s="250"/>
      <c r="L221" s="148"/>
      <c r="M221" s="149"/>
    </row>
    <row r="222" spans="1:13" s="28" customFormat="1" ht="21.75" customHeight="1" thickBot="1">
      <c r="A222" s="206"/>
      <c r="B222" s="207"/>
      <c r="C222" s="26" t="s">
        <v>46</v>
      </c>
      <c r="D222" s="120"/>
      <c r="E222" s="121"/>
      <c r="F222" s="121"/>
      <c r="G222" s="121"/>
      <c r="H222" s="121"/>
      <c r="I222" s="121"/>
      <c r="J222" s="121"/>
      <c r="K222" s="121"/>
      <c r="L222" s="150"/>
      <c r="M222" s="151"/>
    </row>
    <row r="223" spans="1:13" s="37" customFormat="1" ht="39.75" customHeight="1" thickBot="1">
      <c r="A223" s="298"/>
      <c r="B223" s="299"/>
      <c r="C223" s="263" t="s">
        <v>28</v>
      </c>
      <c r="D223" s="264"/>
      <c r="E223" s="264"/>
      <c r="F223" s="264"/>
      <c r="G223" s="264"/>
      <c r="H223" s="264"/>
      <c r="I223" s="264"/>
      <c r="J223" s="264"/>
      <c r="K223" s="264"/>
      <c r="L223" s="130">
        <f>SUM(D226:G226)*D225+SUM(H226:K226)*H225</f>
        <v>0</v>
      </c>
      <c r="M223" s="147"/>
    </row>
    <row r="224" spans="1:13" s="37" customFormat="1" ht="23.25" customHeight="1" thickBot="1">
      <c r="A224" s="204"/>
      <c r="B224" s="205"/>
      <c r="C224" s="18" t="s">
        <v>13</v>
      </c>
      <c r="D224" s="7" t="s">
        <v>14</v>
      </c>
      <c r="E224" s="8" t="s">
        <v>15</v>
      </c>
      <c r="F224" s="8" t="s">
        <v>16</v>
      </c>
      <c r="G224" s="7" t="s">
        <v>17</v>
      </c>
      <c r="H224" s="12" t="s">
        <v>18</v>
      </c>
      <c r="I224" s="13" t="s">
        <v>19</v>
      </c>
      <c r="J224" s="13" t="s">
        <v>20</v>
      </c>
      <c r="K224" s="14" t="s">
        <v>21</v>
      </c>
      <c r="L224" s="148"/>
      <c r="M224" s="149"/>
    </row>
    <row r="225" spans="1:13" s="41" customFormat="1" ht="33.75" customHeight="1" thickBot="1">
      <c r="A225" s="204"/>
      <c r="B225" s="205"/>
      <c r="C225" s="29" t="s">
        <v>24</v>
      </c>
      <c r="D225" s="292">
        <v>28</v>
      </c>
      <c r="E225" s="293"/>
      <c r="F225" s="293"/>
      <c r="G225" s="294"/>
      <c r="H225" s="295">
        <v>32</v>
      </c>
      <c r="I225" s="296"/>
      <c r="J225" s="296"/>
      <c r="K225" s="296"/>
      <c r="L225" s="148"/>
      <c r="M225" s="149"/>
    </row>
    <row r="226" spans="1:13" s="28" customFormat="1" ht="22.5" customHeight="1" thickBot="1">
      <c r="A226" s="206"/>
      <c r="B226" s="207"/>
      <c r="C226" s="26" t="s">
        <v>46</v>
      </c>
      <c r="D226" s="120"/>
      <c r="E226" s="119"/>
      <c r="F226" s="119"/>
      <c r="G226" s="119"/>
      <c r="H226" s="119"/>
      <c r="I226" s="119"/>
      <c r="J226" s="119"/>
      <c r="K226" s="117"/>
      <c r="L226" s="150"/>
      <c r="M226" s="151"/>
    </row>
    <row r="227" spans="1:13" s="28" customFormat="1" ht="26.25" customHeight="1" thickBot="1">
      <c r="A227" s="254" t="s">
        <v>53</v>
      </c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256"/>
      <c r="M227" s="106">
        <f>SUM(L18:M226)</f>
        <v>0</v>
      </c>
    </row>
    <row r="228" spans="1:13" s="28" customFormat="1" ht="26.25" customHeight="1" thickBot="1">
      <c r="A228" s="251" t="s">
        <v>52</v>
      </c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3"/>
      <c r="M228" s="107"/>
    </row>
    <row r="229" spans="1:13" s="28" customFormat="1" ht="22.5" customHeight="1" thickBot="1">
      <c r="A229" s="251" t="s">
        <v>49</v>
      </c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3"/>
      <c r="M229" s="106"/>
    </row>
    <row r="230" spans="1:13" s="28" customFormat="1" ht="24.75" customHeight="1" thickBot="1">
      <c r="A230" s="251" t="s">
        <v>54</v>
      </c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3"/>
      <c r="M230" s="106"/>
    </row>
    <row r="231" spans="1:13" s="28" customFormat="1" ht="21.75" customHeight="1" thickBot="1">
      <c r="A231" s="36"/>
      <c r="C231" s="316" t="s">
        <v>55</v>
      </c>
      <c r="D231" s="317"/>
      <c r="E231" s="317"/>
      <c r="F231" s="317"/>
      <c r="G231" s="317"/>
      <c r="H231" s="317"/>
      <c r="I231" s="317"/>
      <c r="J231" s="317"/>
      <c r="K231" s="317"/>
      <c r="L231" s="318"/>
      <c r="M231" s="108"/>
    </row>
    <row r="232" spans="1:13" s="28" customFormat="1" ht="19.5" thickBot="1">
      <c r="A232" s="42" t="s">
        <v>22</v>
      </c>
      <c r="B232" s="43"/>
      <c r="C232" s="44"/>
      <c r="D232" s="44"/>
      <c r="E232" s="45"/>
      <c r="F232" s="319"/>
      <c r="G232" s="320"/>
      <c r="H232" s="46" t="s">
        <v>97</v>
      </c>
      <c r="I232" s="46"/>
      <c r="J232" s="46"/>
      <c r="K232" s="46"/>
      <c r="L232" s="47"/>
      <c r="M232" s="48" t="s">
        <v>48</v>
      </c>
    </row>
    <row r="233" spans="1:13" s="28" customFormat="1" ht="19.5" thickBot="1">
      <c r="A233" s="88" t="s">
        <v>88</v>
      </c>
      <c r="B233" s="89"/>
      <c r="C233" s="90" t="s">
        <v>108</v>
      </c>
      <c r="D233" s="90"/>
      <c r="E233" s="91"/>
      <c r="F233" s="90"/>
      <c r="G233" s="90"/>
      <c r="H233" s="92"/>
      <c r="I233" s="92"/>
      <c r="J233" s="92"/>
      <c r="K233" s="92"/>
      <c r="L233" s="109"/>
      <c r="M233" s="93"/>
    </row>
    <row r="234" spans="1:13" s="28" customFormat="1" ht="18.75">
      <c r="A234" s="35"/>
      <c r="B234" s="40"/>
      <c r="C234" s="27"/>
      <c r="D234" s="27"/>
      <c r="E234" s="37"/>
      <c r="F234" s="27"/>
      <c r="G234" s="27"/>
      <c r="H234" s="38"/>
      <c r="I234" s="38"/>
      <c r="J234" s="38"/>
      <c r="K234" s="38"/>
      <c r="L234" s="39"/>
      <c r="M234" s="20"/>
    </row>
    <row r="235" spans="1:13" s="28" customFormat="1" ht="19.5" thickBot="1">
      <c r="A235" s="49"/>
      <c r="D235" s="27"/>
      <c r="E235" s="37"/>
      <c r="F235" s="27"/>
      <c r="G235" s="27"/>
      <c r="H235" s="38"/>
      <c r="I235" s="38"/>
      <c r="J235" s="38"/>
      <c r="K235" s="38"/>
      <c r="L235" s="39"/>
      <c r="M235" s="20"/>
    </row>
    <row r="236" spans="1:13" ht="18.75">
      <c r="A236" s="314" t="s">
        <v>45</v>
      </c>
      <c r="B236" s="315"/>
      <c r="C236" s="315"/>
      <c r="D236" s="315"/>
      <c r="E236" s="315"/>
      <c r="F236" s="315"/>
      <c r="G236" s="315"/>
      <c r="H236" s="315"/>
      <c r="I236" s="315"/>
      <c r="J236" s="315"/>
      <c r="K236" s="315"/>
      <c r="L236" s="86"/>
      <c r="M236" s="87"/>
    </row>
    <row r="237" spans="1:13" ht="18.75">
      <c r="A237" s="35"/>
      <c r="B237" s="40"/>
      <c r="C237" s="40" t="s">
        <v>25</v>
      </c>
      <c r="D237" s="40"/>
      <c r="E237" s="37"/>
      <c r="F237" s="40" t="s">
        <v>2</v>
      </c>
      <c r="G237" s="40"/>
      <c r="H237" s="40"/>
      <c r="I237" s="40"/>
      <c r="J237" s="40"/>
      <c r="K237" s="40"/>
      <c r="L237" s="39"/>
      <c r="M237" s="20"/>
    </row>
    <row r="238" spans="1:13" ht="18.75">
      <c r="A238" s="35"/>
      <c r="B238" s="40"/>
      <c r="C238" s="40"/>
      <c r="D238" s="40"/>
      <c r="E238" s="37"/>
      <c r="F238" s="40" t="s">
        <v>3</v>
      </c>
      <c r="G238" s="40"/>
      <c r="H238" s="40"/>
      <c r="I238" s="40"/>
      <c r="J238" s="40"/>
      <c r="K238" s="40"/>
      <c r="L238" s="39"/>
      <c r="M238" s="20"/>
    </row>
    <row r="239" spans="1:13" ht="24.75" customHeight="1" thickBot="1">
      <c r="A239" s="289" t="s">
        <v>23</v>
      </c>
      <c r="B239" s="290"/>
      <c r="C239" s="290"/>
      <c r="D239" s="290"/>
      <c r="E239" s="290"/>
      <c r="F239" s="290"/>
      <c r="G239" s="290"/>
      <c r="H239" s="290"/>
      <c r="I239" s="290"/>
      <c r="J239" s="290"/>
      <c r="K239" s="290"/>
      <c r="L239" s="290"/>
      <c r="M239" s="291"/>
    </row>
    <row r="240" spans="1:13">
      <c r="A240" s="1"/>
      <c r="B240" s="1"/>
      <c r="C240" s="313"/>
      <c r="D240" s="313"/>
      <c r="E240" s="313"/>
      <c r="F240" s="313"/>
      <c r="G240" s="313"/>
      <c r="H240" s="313"/>
      <c r="I240" s="313"/>
      <c r="J240" s="313"/>
      <c r="K240" s="313"/>
      <c r="L240" s="1"/>
      <c r="M240" s="1"/>
    </row>
    <row r="241" spans="1:13">
      <c r="A241" s="1"/>
      <c r="B241" s="1"/>
      <c r="C241" s="11"/>
      <c r="D241" s="11"/>
      <c r="E241" s="11"/>
      <c r="F241" s="11"/>
      <c r="G241" s="11"/>
      <c r="H241" s="11"/>
      <c r="I241" s="11"/>
      <c r="J241" s="11"/>
      <c r="K241" s="11"/>
      <c r="L241" s="1"/>
      <c r="M241" s="1"/>
    </row>
    <row r="242" spans="1:1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"/>
    </row>
    <row r="244" spans="1:1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</sheetData>
  <mergeCells count="358">
    <mergeCell ref="C167:C168"/>
    <mergeCell ref="D167:K168"/>
    <mergeCell ref="F232:G232"/>
    <mergeCell ref="D207:G207"/>
    <mergeCell ref="H207:K207"/>
    <mergeCell ref="L123:M123"/>
    <mergeCell ref="L124:M124"/>
    <mergeCell ref="L125:M125"/>
    <mergeCell ref="L117:M117"/>
    <mergeCell ref="C138:C139"/>
    <mergeCell ref="D138:K139"/>
    <mergeCell ref="D161:K162"/>
    <mergeCell ref="D191:K192"/>
    <mergeCell ref="C187:K187"/>
    <mergeCell ref="C181:K181"/>
    <mergeCell ref="C185:C186"/>
    <mergeCell ref="D195:G195"/>
    <mergeCell ref="H195:K195"/>
    <mergeCell ref="D189:G189"/>
    <mergeCell ref="H189:K189"/>
    <mergeCell ref="C169:K169"/>
    <mergeCell ref="D171:G171"/>
    <mergeCell ref="H171:K171"/>
    <mergeCell ref="C173:C174"/>
    <mergeCell ref="C240:K240"/>
    <mergeCell ref="A219:B222"/>
    <mergeCell ref="A236:K236"/>
    <mergeCell ref="D221:G221"/>
    <mergeCell ref="H221:K221"/>
    <mergeCell ref="A205:B210"/>
    <mergeCell ref="A199:B204"/>
    <mergeCell ref="D201:G201"/>
    <mergeCell ref="H201:K201"/>
    <mergeCell ref="A230:L230"/>
    <mergeCell ref="C231:L231"/>
    <mergeCell ref="L199:M204"/>
    <mergeCell ref="L205:M210"/>
    <mergeCell ref="L211:M214"/>
    <mergeCell ref="L215:M218"/>
    <mergeCell ref="L219:M222"/>
    <mergeCell ref="A120:B126"/>
    <mergeCell ref="C120:K120"/>
    <mergeCell ref="A223:B226"/>
    <mergeCell ref="A163:B168"/>
    <mergeCell ref="C163:K163"/>
    <mergeCell ref="D165:G165"/>
    <mergeCell ref="H165:K165"/>
    <mergeCell ref="C131:C132"/>
    <mergeCell ref="D131:K132"/>
    <mergeCell ref="D122:G122"/>
    <mergeCell ref="H122:K122"/>
    <mergeCell ref="C125:C126"/>
    <mergeCell ref="D125:K126"/>
    <mergeCell ref="A127:B132"/>
    <mergeCell ref="C127:K127"/>
    <mergeCell ref="D129:G129"/>
    <mergeCell ref="H129:K129"/>
    <mergeCell ref="C140:K140"/>
    <mergeCell ref="C133:K134"/>
    <mergeCell ref="D197:K198"/>
    <mergeCell ref="D203:K204"/>
    <mergeCell ref="D209:K210"/>
    <mergeCell ref="D144:K145"/>
    <mergeCell ref="D185:K186"/>
    <mergeCell ref="K14:M14"/>
    <mergeCell ref="J11:M11"/>
    <mergeCell ref="J12:M12"/>
    <mergeCell ref="J13:M13"/>
    <mergeCell ref="A239:M239"/>
    <mergeCell ref="A211:B214"/>
    <mergeCell ref="D213:G213"/>
    <mergeCell ref="H213:K213"/>
    <mergeCell ref="A215:B218"/>
    <mergeCell ref="D217:G217"/>
    <mergeCell ref="H217:K217"/>
    <mergeCell ref="A152:B156"/>
    <mergeCell ref="C152:K152"/>
    <mergeCell ref="D154:G154"/>
    <mergeCell ref="H154:K154"/>
    <mergeCell ref="D136:G136"/>
    <mergeCell ref="H136:K136"/>
    <mergeCell ref="A106:B109"/>
    <mergeCell ref="C106:K106"/>
    <mergeCell ref="C107:G107"/>
    <mergeCell ref="D225:G225"/>
    <mergeCell ref="H225:K225"/>
    <mergeCell ref="H177:K177"/>
    <mergeCell ref="A98:B101"/>
    <mergeCell ref="D100:G100"/>
    <mergeCell ref="H100:K100"/>
    <mergeCell ref="C99:G99"/>
    <mergeCell ref="A86:B89"/>
    <mergeCell ref="A90:B93"/>
    <mergeCell ref="C91:G91"/>
    <mergeCell ref="D92:G92"/>
    <mergeCell ref="H92:K92"/>
    <mergeCell ref="A94:B97"/>
    <mergeCell ref="C94:K94"/>
    <mergeCell ref="C95:G95"/>
    <mergeCell ref="D96:G96"/>
    <mergeCell ref="H96:K96"/>
    <mergeCell ref="C98:K98"/>
    <mergeCell ref="D173:K174"/>
    <mergeCell ref="D183:G183"/>
    <mergeCell ref="H183:K183"/>
    <mergeCell ref="D177:G177"/>
    <mergeCell ref="A181:B186"/>
    <mergeCell ref="D116:G116"/>
    <mergeCell ref="H116:K116"/>
    <mergeCell ref="D179:K180"/>
    <mergeCell ref="A175:B180"/>
    <mergeCell ref="A157:B162"/>
    <mergeCell ref="A141:B145"/>
    <mergeCell ref="A146:B151"/>
    <mergeCell ref="C161:C162"/>
    <mergeCell ref="C179:C180"/>
    <mergeCell ref="C144:C145"/>
    <mergeCell ref="C150:C151"/>
    <mergeCell ref="C175:K175"/>
    <mergeCell ref="C157:K157"/>
    <mergeCell ref="D148:G148"/>
    <mergeCell ref="H148:K148"/>
    <mergeCell ref="D150:K151"/>
    <mergeCell ref="C146:K146"/>
    <mergeCell ref="D119:K119"/>
    <mergeCell ref="A169:B174"/>
    <mergeCell ref="E156:G156"/>
    <mergeCell ref="I156:K156"/>
    <mergeCell ref="D159:G159"/>
    <mergeCell ref="H159:K159"/>
    <mergeCell ref="A22:B25"/>
    <mergeCell ref="D22:K22"/>
    <mergeCell ref="D24:G24"/>
    <mergeCell ref="H24:K24"/>
    <mergeCell ref="A229:L229"/>
    <mergeCell ref="A227:L227"/>
    <mergeCell ref="A228:L228"/>
    <mergeCell ref="L223:M226"/>
    <mergeCell ref="C114:K114"/>
    <mergeCell ref="A114:B119"/>
    <mergeCell ref="C191:C192"/>
    <mergeCell ref="C197:C198"/>
    <mergeCell ref="C203:C204"/>
    <mergeCell ref="C209:C210"/>
    <mergeCell ref="C223:K223"/>
    <mergeCell ref="C219:K219"/>
    <mergeCell ref="C215:K215"/>
    <mergeCell ref="C211:K211"/>
    <mergeCell ref="C205:K205"/>
    <mergeCell ref="C199:K199"/>
    <mergeCell ref="C193:K193"/>
    <mergeCell ref="C75:G75"/>
    <mergeCell ref="A193:B198"/>
    <mergeCell ref="A187:B192"/>
    <mergeCell ref="A2:M2"/>
    <mergeCell ref="A110:B113"/>
    <mergeCell ref="C110:K110"/>
    <mergeCell ref="C111:G111"/>
    <mergeCell ref="D112:G112"/>
    <mergeCell ref="H112:K112"/>
    <mergeCell ref="A102:B105"/>
    <mergeCell ref="C102:K102"/>
    <mergeCell ref="C103:G103"/>
    <mergeCell ref="D104:G104"/>
    <mergeCell ref="A18:B21"/>
    <mergeCell ref="D20:G20"/>
    <mergeCell ref="H20:K20"/>
    <mergeCell ref="D142:G142"/>
    <mergeCell ref="H142:K142"/>
    <mergeCell ref="A49:B52"/>
    <mergeCell ref="D49:K49"/>
    <mergeCell ref="D51:G51"/>
    <mergeCell ref="H51:K51"/>
    <mergeCell ref="A45:B48"/>
    <mergeCell ref="A37:B40"/>
    <mergeCell ref="D37:K37"/>
    <mergeCell ref="D39:G39"/>
    <mergeCell ref="H39:K39"/>
    <mergeCell ref="A34:B36"/>
    <mergeCell ref="D34:K34"/>
    <mergeCell ref="D35:G35"/>
    <mergeCell ref="H35:K35"/>
    <mergeCell ref="D33:G33"/>
    <mergeCell ref="H33:K33"/>
    <mergeCell ref="A66:B69"/>
    <mergeCell ref="C66:K66"/>
    <mergeCell ref="C67:G67"/>
    <mergeCell ref="D68:G68"/>
    <mergeCell ref="H68:K68"/>
    <mergeCell ref="A82:B85"/>
    <mergeCell ref="C82:K82"/>
    <mergeCell ref="A70:B73"/>
    <mergeCell ref="C70:K70"/>
    <mergeCell ref="C71:G71"/>
    <mergeCell ref="A74:B77"/>
    <mergeCell ref="C74:K74"/>
    <mergeCell ref="D76:G76"/>
    <mergeCell ref="D72:G72"/>
    <mergeCell ref="H72:K72"/>
    <mergeCell ref="I83:J83"/>
    <mergeCell ref="A78:B81"/>
    <mergeCell ref="C78:K78"/>
    <mergeCell ref="C79:G79"/>
    <mergeCell ref="D80:G80"/>
    <mergeCell ref="A57:B61"/>
    <mergeCell ref="C59:G59"/>
    <mergeCell ref="D60:G60"/>
    <mergeCell ref="H60:K60"/>
    <mergeCell ref="D61:G61"/>
    <mergeCell ref="H61:K61"/>
    <mergeCell ref="A62:B65"/>
    <mergeCell ref="C62:K62"/>
    <mergeCell ref="C63:G63"/>
    <mergeCell ref="D64:G64"/>
    <mergeCell ref="H64:K64"/>
    <mergeCell ref="D29:G29"/>
    <mergeCell ref="H29:K29"/>
    <mergeCell ref="L26:M29"/>
    <mergeCell ref="D18:K18"/>
    <mergeCell ref="A53:B56"/>
    <mergeCell ref="C53:K53"/>
    <mergeCell ref="C54:G54"/>
    <mergeCell ref="D55:G55"/>
    <mergeCell ref="H55:K55"/>
    <mergeCell ref="H47:K47"/>
    <mergeCell ref="A30:B33"/>
    <mergeCell ref="D30:K30"/>
    <mergeCell ref="D32:G32"/>
    <mergeCell ref="H32:K32"/>
    <mergeCell ref="A41:B44"/>
    <mergeCell ref="D43:G43"/>
    <mergeCell ref="H43:K43"/>
    <mergeCell ref="D41:K41"/>
    <mergeCell ref="D45:K45"/>
    <mergeCell ref="D47:G47"/>
    <mergeCell ref="A26:B29"/>
    <mergeCell ref="D26:K26"/>
    <mergeCell ref="D28:G28"/>
    <mergeCell ref="H28:K28"/>
    <mergeCell ref="D48:G48"/>
    <mergeCell ref="H48:K48"/>
    <mergeCell ref="L45:M48"/>
    <mergeCell ref="D52:G52"/>
    <mergeCell ref="H52:K52"/>
    <mergeCell ref="L49:M52"/>
    <mergeCell ref="D56:G56"/>
    <mergeCell ref="H56:K56"/>
    <mergeCell ref="L53:M56"/>
    <mergeCell ref="D50:G50"/>
    <mergeCell ref="H50:K50"/>
    <mergeCell ref="H54:K54"/>
    <mergeCell ref="L57:M61"/>
    <mergeCell ref="D65:G65"/>
    <mergeCell ref="H65:K65"/>
    <mergeCell ref="L62:M65"/>
    <mergeCell ref="D69:G69"/>
    <mergeCell ref="H69:K69"/>
    <mergeCell ref="L66:M69"/>
    <mergeCell ref="D73:G73"/>
    <mergeCell ref="H73:K73"/>
    <mergeCell ref="L70:M73"/>
    <mergeCell ref="C57:I57"/>
    <mergeCell ref="C58:I58"/>
    <mergeCell ref="H71:K71"/>
    <mergeCell ref="H67:K67"/>
    <mergeCell ref="H63:K63"/>
    <mergeCell ref="H59:K59"/>
    <mergeCell ref="L74:M77"/>
    <mergeCell ref="D81:G81"/>
    <mergeCell ref="H81:K81"/>
    <mergeCell ref="L78:M81"/>
    <mergeCell ref="D85:G85"/>
    <mergeCell ref="H85:K85"/>
    <mergeCell ref="L82:M85"/>
    <mergeCell ref="H79:K79"/>
    <mergeCell ref="C83:G83"/>
    <mergeCell ref="D84:G84"/>
    <mergeCell ref="H84:K84"/>
    <mergeCell ref="H80:K80"/>
    <mergeCell ref="H76:K76"/>
    <mergeCell ref="D77:G77"/>
    <mergeCell ref="H77:K77"/>
    <mergeCell ref="H75:K75"/>
    <mergeCell ref="L140:M145"/>
    <mergeCell ref="L86:M89"/>
    <mergeCell ref="D93:G93"/>
    <mergeCell ref="H93:K93"/>
    <mergeCell ref="L90:M93"/>
    <mergeCell ref="D97:G97"/>
    <mergeCell ref="L94:M97"/>
    <mergeCell ref="D101:G101"/>
    <mergeCell ref="H101:K101"/>
    <mergeCell ref="L98:M101"/>
    <mergeCell ref="H87:K87"/>
    <mergeCell ref="H91:K91"/>
    <mergeCell ref="H99:K99"/>
    <mergeCell ref="C86:K86"/>
    <mergeCell ref="C87:G87"/>
    <mergeCell ref="D88:G88"/>
    <mergeCell ref="H88:K88"/>
    <mergeCell ref="C90:K90"/>
    <mergeCell ref="D108:G108"/>
    <mergeCell ref="H108:K108"/>
    <mergeCell ref="H111:K111"/>
    <mergeCell ref="C113:K113"/>
    <mergeCell ref="D89:G89"/>
    <mergeCell ref="H89:K89"/>
    <mergeCell ref="L102:M105"/>
    <mergeCell ref="D109:G109"/>
    <mergeCell ref="H109:K109"/>
    <mergeCell ref="L110:M113"/>
    <mergeCell ref="L127:M132"/>
    <mergeCell ref="L133:M139"/>
    <mergeCell ref="H103:K103"/>
    <mergeCell ref="H107:K107"/>
    <mergeCell ref="E118:I118"/>
    <mergeCell ref="J118:K118"/>
    <mergeCell ref="J124:K124"/>
    <mergeCell ref="H104:K104"/>
    <mergeCell ref="L106:M109"/>
    <mergeCell ref="L114:M114"/>
    <mergeCell ref="L119:M119"/>
    <mergeCell ref="L118:M118"/>
    <mergeCell ref="D105:G105"/>
    <mergeCell ref="H105:K105"/>
    <mergeCell ref="L146:M151"/>
    <mergeCell ref="L152:M156"/>
    <mergeCell ref="L157:M162"/>
    <mergeCell ref="L163:M168"/>
    <mergeCell ref="L169:M174"/>
    <mergeCell ref="L175:M180"/>
    <mergeCell ref="L181:M186"/>
    <mergeCell ref="L187:M192"/>
    <mergeCell ref="L193:M198"/>
    <mergeCell ref="B16:I16"/>
    <mergeCell ref="L30:M33"/>
    <mergeCell ref="D19:G19"/>
    <mergeCell ref="H19:K19"/>
    <mergeCell ref="D23:G23"/>
    <mergeCell ref="H23:K23"/>
    <mergeCell ref="D42:G42"/>
    <mergeCell ref="D46:G46"/>
    <mergeCell ref="H46:K46"/>
    <mergeCell ref="L34:M36"/>
    <mergeCell ref="D36:G36"/>
    <mergeCell ref="H36:K36"/>
    <mergeCell ref="D40:G40"/>
    <mergeCell ref="H40:K40"/>
    <mergeCell ref="L37:M40"/>
    <mergeCell ref="D44:G44"/>
    <mergeCell ref="H44:K44"/>
    <mergeCell ref="L41:M44"/>
    <mergeCell ref="D21:G21"/>
    <mergeCell ref="H21:K21"/>
    <mergeCell ref="D25:G25"/>
    <mergeCell ref="L18:M21"/>
    <mergeCell ref="L22:M25"/>
    <mergeCell ref="H25:K25"/>
  </mergeCells>
  <hyperlinks>
    <hyperlink ref="E9" r:id="rId1" xr:uid="{00000000-0004-0000-0000-000000000000}"/>
  </hyperlinks>
  <pageMargins left="0.3" right="0.25" top="0.5" bottom="0.5" header="0.05" footer="0"/>
  <pageSetup scale="82" orientation="portrait" horizontalDpi="4294967293" r:id="rId2"/>
  <headerFooter alignWithMargins="0"/>
  <rowBreaks count="4" manualBreakCount="4">
    <brk id="81" max="16383" man="1"/>
    <brk id="113" max="16383" man="1"/>
    <brk id="192" max="16383" man="1"/>
    <brk id="226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Sales Invoice</vt:lpstr>
      <vt:lpstr>'Sales Invoice'!Print_Area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invoice (Garamond Gray design)</dc:title>
  <dc:creator>Tonia</dc:creator>
  <cp:lastModifiedBy>Rick &amp; Janice Binns</cp:lastModifiedBy>
  <cp:lastPrinted>2019-08-17T22:14:58Z</cp:lastPrinted>
  <dcterms:created xsi:type="dcterms:W3CDTF">2014-06-29T17:33:00Z</dcterms:created>
  <dcterms:modified xsi:type="dcterms:W3CDTF">2019-08-18T01:08:53Z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TC101009851033</vt:lpwstr>
  </property>
  <property fmtid="{D5CDD505-2E9C-101B-9397-08002B2CF9AE}" pid="3" name="KSOProductBuildVer">
    <vt:lpwstr>1033-10.2.0.5996</vt:lpwstr>
  </property>
</Properties>
</file>